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Cuenta Publica 2022\Archivos datos abiertos Excel\"/>
    </mc:Choice>
  </mc:AlternateContent>
  <bookViews>
    <workbookView xWindow="0" yWindow="0" windowWidth="28770" windowHeight="1147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ACT!$A$1:$E$222</definedName>
    <definedName name="_xlnm.Print_Area" localSheetId="10">Conciliacion_Eg!$A$1:$C$42</definedName>
    <definedName name="_xlnm.Print_Area" localSheetId="7">EFE!$A$1:$E$138</definedName>
    <definedName name="_xlnm.Print_Area" localSheetId="1">ESF!$A$1:$H$145</definedName>
    <definedName name="_xlnm.Print_Area" localSheetId="11">Memoria!$A$1:$J$50</definedName>
    <definedName name="_xlnm.Print_Area" localSheetId="0">'Notas a los Edos Financieros'!$A$1:$F$52</definedName>
    <definedName name="_xlnm.Print_Area" localSheetId="5">VHP!$A$1:$E$31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D61" i="62"/>
  <c r="D48" i="62" s="1"/>
  <c r="C61" i="62"/>
  <c r="D125" i="62"/>
  <c r="D102" i="62" s="1"/>
  <c r="C125" i="62"/>
  <c r="C102" i="62" s="1"/>
  <c r="D96" i="62"/>
  <c r="C96" i="62"/>
  <c r="C48" i="62"/>
  <c r="C135" i="62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35" i="62" l="1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<sst xmlns="http://schemas.openxmlformats.org/spreadsheetml/2006/main" count="995" uniqueCount="681">
  <si>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</si>
  <si>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</si>
  <si>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</si>
  <si>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</si>
  <si>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</si>
  <si>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</si>
  <si>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</si>
  <si>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</si>
  <si>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</si>
  <si>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</si>
  <si>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</si>
  <si>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</si>
  <si>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</si>
  <si>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</si>
  <si>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</si>
  <si>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</si>
  <si>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</si>
  <si>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</si>
  <si>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</si>
  <si>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</si>
  <si>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</si>
  <si>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</si>
  <si>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</si>
  <si>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</si>
  <si>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</si>
  <si>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</si>
  <si>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</si>
  <si>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</si>
  <si>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</si>
  <si>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</si>
  <si>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</si>
  <si>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</si>
  <si>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</si>
  <si>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</si>
  <si>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</si>
  <si>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</si>
  <si>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</si>
  <si>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</si>
  <si>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</si>
  <si>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</si>
  <si>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</si>
  <si>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</si>
  <si>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</si>
  <si>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</si>
  <si>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</si>
  <si>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</si>
  <si>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</si>
  <si>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</si>
  <si>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</si>
  <si>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</si>
  <si>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</si>
  <si>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</si>
  <si>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</si>
  <si>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</si>
  <si>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</si>
  <si>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</si>
  <si>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</si>
  <si>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</si>
  <si>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</si>
  <si>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</si>
  <si>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</si>
  <si>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</si>
  <si>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</si>
  <si>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</si>
  <si>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</si>
  <si>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</si>
  <si>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</si>
  <si>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</si>
  <si>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</si>
  <si>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</si>
  <si>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</si>
  <si>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</si>
  <si>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</si>
  <si>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</si>
  <si>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</si>
  <si>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</si>
  <si>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</si>
  <si>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</si>
  <si>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</si>
  <si>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</si>
  <si>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</si>
  <si>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</si>
  <si>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</si>
  <si>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</si>
  <si>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</si>
  <si>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</si>
  <si>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</si>
  <si>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</si>
  <si>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</si>
  <si>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</si>
  <si>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</si>
  <si>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</si>
  <si>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</si>
  <si>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</si>
  <si>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</si>
  <si>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</si>
  <si>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</si>
  <si>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</si>
  <si>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</si>
  <si>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</si>
  <si>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</si>
  <si>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</si>
  <si>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</si>
  <si>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</si>
  <si>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</si>
  <si>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</si>
  <si>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</si>
  <si>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</si>
  <si>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</si>
  <si>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</si>
  <si>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</si>
  <si>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</si>
  <si>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</si>
  <si>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</si>
  <si>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</si>
  <si>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</si>
  <si>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</si>
  <si>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</si>
  <si>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</si>
  <si>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</si>
  <si>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</si>
  <si>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</si>
  <si>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</si>
  <si>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</si>
  <si>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</si>
  <si>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</si>
  <si>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</si>
  <si>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</si>
  <si>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</si>
  <si>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</si>
  <si>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</si>
  <si>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</si>
  <si>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</si>
  <si>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</si>
  <si>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</si>
  <si>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</si>
  <si>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</si>
  <si>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</si>
  <si>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</si>
  <si>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</si>
  <si>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</si>
  <si>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</si>
  <si>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</si>
  <si>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</si>
  <si>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</si>
  <si>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</si>
  <si>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</si>
  <si>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</si>
  <si>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</si>
  <si>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</si>
  <si>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</si>
  <si>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</si>
  <si>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</si>
  <si>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</si>
  <si>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</si>
  <si>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</si>
  <si>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</si>
  <si>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</si>
  <si>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</si>
  <si>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</si>
  <si>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</si>
  <si>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</si>
  <si>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</si>
  <si>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</si>
  <si>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</si>
  <si>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</si>
  <si>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</si>
  <si>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</si>
  <si>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</si>
  <si>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</si>
  <si>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</si>
  <si>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</si>
  <si>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</si>
  <si>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</si>
  <si>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</si>
  <si>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</si>
  <si>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</si>
  <si>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</si>
  <si>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</si>
  <si>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</si>
  <si>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</si>
  <si>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</si>
  <si>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</si>
  <si>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</si>
  <si>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</si>
  <si>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</si>
  <si>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</si>
  <si>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</si>
  <si>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</si>
  <si>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</si>
  <si>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</si>
  <si>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</si>
  <si>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</si>
  <si>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</si>
  <si>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</si>
  <si>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</si>
  <si>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</si>
  <si>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</si>
  <si>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</si>
  <si>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</si>
  <si>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</si>
  <si>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</si>
  <si>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</si>
  <si>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</si>
  <si>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</si>
  <si>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</si>
  <si>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</si>
  <si>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</si>
  <si>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</si>
  <si>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</si>
  <si>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</si>
  <si>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</si>
  <si>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</si>
  <si>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</si>
  <si>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</si>
  <si>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</si>
  <si>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</si>
  <si>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</si>
  <si>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</si>
  <si>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</si>
  <si>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</si>
  <si>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</si>
  <si>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</si>
  <si>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</si>
  <si>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</si>
  <si>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</si>
  <si>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</si>
  <si>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</si>
  <si>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</si>
  <si>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</si>
  <si>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</si>
  <si>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</si>
  <si>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</si>
  <si>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</si>
  <si>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</si>
  <si>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</si>
  <si>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</si>
  <si>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</si>
  <si>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</si>
  <si>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</si>
  <si>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</si>
  <si>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</si>
  <si>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</si>
  <si>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</si>
  <si>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</si>
  <si>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</si>
  <si>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</si>
  <si>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</si>
  <si>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</si>
  <si>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</si>
  <si>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</si>
  <si>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</si>
  <si>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</si>
  <si>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</si>
  <si>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</si>
  <si>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</si>
  <si>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</si>
  <si>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</si>
  <si>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</si>
  <si>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</si>
  <si>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</si>
  <si>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</si>
  <si>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</si>
  <si>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</si>
  <si>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</si>
  <si>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</si>
  <si>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</si>
  <si>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</si>
  <si>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</si>
  <si>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</si>
  <si>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</si>
  <si>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</si>
  <si>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</si>
  <si>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</si>
  <si>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</si>
  <si>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</si>
  <si>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</si>
  <si>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</si>
  <si>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</si>
  <si>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</si>
  <si>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</si>
  <si>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</si>
  <si>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</si>
  <si>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</si>
  <si>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</si>
  <si>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</si>
  <si>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</si>
  <si>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</si>
  <si>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</si>
  <si>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</si>
  <si>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</si>
  <si>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</si>
  <si>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</si>
  <si>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</si>
  <si>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</si>
  <si>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</si>
  <si>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</si>
  <si>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</si>
  <si>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</si>
  <si>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</si>
  <si>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</si>
  <si>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</si>
  <si>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</si>
  <si>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</si>
  <si>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</si>
  <si>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</si>
  <si>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</si>
  <si>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</si>
  <si>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</si>
  <si>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</si>
  <si>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</si>
  <si>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</si>
  <si>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</si>
  <si>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</si>
  <si>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</si>
  <si>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</si>
  <si>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</si>
  <si>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</si>
  <si>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</si>
  <si>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</si>
  <si>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</si>
  <si>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</si>
  <si>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</si>
  <si>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</si>
  <si>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</si>
  <si>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</si>
  <si>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</si>
  <si>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</si>
  <si>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</si>
  <si>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</si>
  <si>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</si>
  <si>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</si>
  <si>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</si>
  <si>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</si>
  <si>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</si>
  <si>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</si>
  <si>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</si>
  <si>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</si>
  <si>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</si>
  <si>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</si>
  <si>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</si>
  <si>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</si>
  <si>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</si>
  <si>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</si>
  <si>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</si>
  <si>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</si>
  <si>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</si>
  <si>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</si>
  <si>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</si>
  <si>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</si>
  <si>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</si>
  <si>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</si>
  <si>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</si>
  <si>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</si>
  <si>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</si>
  <si>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</si>
  <si>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</si>
  <si>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</si>
  <si>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</si>
  <si>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</si>
  <si>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</si>
  <si>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</si>
  <si>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</si>
  <si>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</si>
  <si>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</si>
  <si>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</si>
  <si>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</si>
  <si>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</si>
  <si>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</si>
  <si>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</si>
  <si>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</si>
  <si>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</si>
  <si>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</si>
  <si>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</si>
  <si>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</si>
  <si>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</si>
  <si>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</si>
  <si>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</si>
  <si>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</si>
  <si>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</si>
  <si>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</si>
  <si>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</si>
  <si>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</si>
  <si>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</si>
  <si>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</si>
  <si>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</si>
  <si>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</si>
  <si>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</si>
  <si>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</si>
  <si>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</si>
  <si>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</si>
  <si>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</si>
  <si>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</si>
  <si>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</si>
  <si>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</si>
  <si>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</si>
  <si>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</si>
  <si>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</si>
  <si>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</si>
  <si>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</si>
  <si>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</si>
  <si>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</si>
  <si>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</si>
  <si>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</si>
  <si>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</si>
  <si>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</si>
  <si>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</si>
  <si>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</si>
  <si>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</si>
  <si>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</si>
  <si>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</si>
  <si>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</si>
  <si>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</si>
  <si>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</si>
  <si>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</si>
  <si>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</si>
  <si>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</si>
  <si>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</si>
  <si>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</si>
  <si>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</si>
  <si>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</si>
  <si>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</si>
  <si>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</si>
  <si>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</si>
  <si>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</si>
  <si>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</si>
  <si>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</si>
  <si>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</si>
  <si>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</si>
  <si>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</si>
  <si>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</si>
  <si>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</si>
  <si>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</si>
  <si>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</si>
  <si>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</si>
  <si>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</si>
  <si>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</si>
  <si>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</si>
  <si>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</si>
  <si>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</si>
  <si>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</si>
  <si>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</si>
  <si>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</si>
  <si>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</si>
  <si>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</si>
  <si>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</si>
  <si>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</si>
  <si>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</si>
  <si>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</si>
  <si>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</si>
  <si>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</si>
  <si>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</si>
  <si>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</si>
  <si>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</si>
  <si>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</si>
  <si>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</si>
  <si>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</si>
  <si>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</si>
  <si>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</si>
  <si>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</si>
  <si>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</si>
  <si>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</si>
  <si>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</si>
  <si>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</si>
  <si>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</si>
  <si>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</si>
  <si>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</si>
  <si>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</si>
  <si>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</si>
  <si>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</si>
  <si>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</si>
  <si>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</si>
  <si>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</si>
  <si>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</si>
  <si>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</si>
  <si>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</si>
  <si>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</si>
  <si>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</si>
  <si>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</si>
  <si>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</si>
  <si>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</si>
  <si>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</si>
  <si>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</si>
  <si>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</si>
  <si>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</si>
  <si>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</si>
  <si>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</si>
  <si>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</si>
  <si>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</si>
  <si>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</si>
  <si>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</si>
  <si>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</si>
  <si>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</si>
  <si>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</si>
  <si>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</si>
  <si>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</si>
  <si>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</si>
  <si>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</si>
  <si>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</si>
  <si>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</si>
  <si>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</si>
  <si>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</si>
  <si>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</si>
  <si>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</si>
  <si>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</si>
  <si>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</si>
  <si>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</si>
  <si>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</si>
  <si>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</si>
  <si>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</si>
  <si>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</si>
  <si>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</si>
  <si>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</si>
  <si>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</si>
  <si>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</si>
  <si>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</si>
  <si>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</si>
  <si>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</si>
  <si>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</si>
  <si>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</si>
  <si>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</si>
  <si>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</si>
  <si>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</si>
  <si>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</si>
  <si>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</si>
  <si>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</si>
  <si>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</si>
  <si>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</si>
  <si>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</si>
  <si>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</si>
  <si>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</si>
  <si>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</si>
  <si>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</si>
  <si>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</si>
  <si>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</si>
  <si>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</si>
  <si>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</si>
  <si>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</si>
  <si>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</si>
  <si>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</si>
  <si>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</si>
  <si>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</si>
  <si>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</si>
  <si>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</si>
  <si>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</si>
  <si>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</si>
  <si>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</si>
  <si>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</si>
  <si>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</si>
  <si>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</si>
  <si>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</si>
  <si>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</si>
  <si>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</si>
  <si>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</si>
  <si>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</si>
  <si>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</si>
  <si>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</si>
  <si>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</si>
  <si>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</si>
  <si>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</si>
  <si>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</si>
  <si>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</si>
  <si>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</si>
  <si>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</si>
  <si>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</si>
  <si>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</si>
  <si>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</si>
  <si>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</si>
  <si>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</si>
  <si>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</si>
  <si>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</si>
  <si>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</si>
  <si>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</si>
  <si>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</si>
  <si>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</si>
  <si>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</si>
  <si>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</si>
  <si>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</si>
  <si>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</si>
  <si>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</si>
  <si>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</si>
  <si>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</si>
  <si>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</si>
  <si>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</si>
  <si>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</si>
  <si>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</si>
  <si>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</si>
  <si>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</si>
  <si>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</si>
  <si>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</si>
  <si>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</si>
  <si>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</si>
  <si>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</si>
  <si>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</si>
  <si>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</si>
  <si>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</si>
  <si>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</si>
  <si>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</si>
  <si>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</si>
  <si>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</si>
  <si>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</si>
  <si>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</si>
  <si>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</si>
  <si>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</si>
  <si>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</si>
  <si>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</si>
  <si>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</si>
  <si>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</si>
  <si>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</si>
  <si>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</si>
  <si>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</si>
  <si>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</si>
  <si>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</si>
  <si>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</si>
  <si>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</si>
  <si>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</si>
  <si>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</si>
  <si>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</si>
  <si>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</si>
  <si>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</si>
  <si>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</si>
  <si>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</si>
  <si>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</si>
  <si>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</si>
  <si>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</si>
  <si>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</si>
  <si>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</si>
  <si>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</si>
  <si>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</si>
  <si>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</si>
  <si>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</si>
  <si>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</si>
  <si>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</si>
  <si>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</si>
  <si>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</si>
  <si>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</si>
  <si>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</si>
  <si>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</si>
  <si>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</si>
  <si>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</si>
  <si>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</si>
  <si>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</si>
  <si>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</si>
  <si>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</si>
  <si>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</si>
  <si>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</si>
  <si>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</si>
  <si>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</si>
  <si>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</si>
  <si>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</si>
  <si>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Planeación</t>
  </si>
  <si>
    <t>Correspondiente del 01 de Enero al 31 de Diciembre de 2022</t>
  </si>
  <si>
    <t>Anual</t>
  </si>
  <si>
    <t>Mesa de dinero</t>
  </si>
  <si>
    <t>Factibilidad de cobro a 30 dias.</t>
  </si>
  <si>
    <t xml:space="preserve">
A +365 días.-  retención de  Infonavit.
</t>
  </si>
  <si>
    <t>Se utiliza para fondo fijo de caja, con arqueos periodicos.</t>
  </si>
  <si>
    <t xml:space="preserve">Obra por transferir al Municipio de León . </t>
  </si>
  <si>
    <t>-</t>
  </si>
  <si>
    <t>Por tiempo porcentajes de depreciación.- Los señalados en la Ley del Impuesto sobre la renta o por la Ley de Contabilidad Gubernamental</t>
  </si>
  <si>
    <t>10%,
30%,
25%
33.3%</t>
  </si>
  <si>
    <t xml:space="preserve">10%,
30%,
33.3%
</t>
  </si>
  <si>
    <t>10%,
30%</t>
  </si>
  <si>
    <t>Por tiempo</t>
  </si>
  <si>
    <t xml:space="preserve">Factibilidad de pago mes inmediato siguiente </t>
  </si>
  <si>
    <t xml:space="preserve">Productos financieros </t>
  </si>
  <si>
    <t>Por Ley de Ingresos y disposiciones administrativas</t>
  </si>
  <si>
    <t>Transferencia mensual del municipio y programa de inversión 2022</t>
  </si>
  <si>
    <t>Programa de Inverión 2022</t>
  </si>
  <si>
    <t>Productos financieros</t>
  </si>
  <si>
    <t>Sueldo correspondiente a la plantilla de personal , seguridad social  y servicios ,proyectos y estudios avance de acuerdo a contratos</t>
  </si>
  <si>
    <t>Sueldo correspondiente a la plantilla de personal y seguridad social.</t>
  </si>
  <si>
    <t>Sueldo correspondiente a la plantilla de personal</t>
  </si>
  <si>
    <t>Primas de Antigüedad, Primas Vacacionales y Aguinaldos devengados por finiquitos</t>
  </si>
  <si>
    <t>Servicios ,proyectos y estudios   avance de acuerdo a contrato</t>
  </si>
  <si>
    <t>Municipal</t>
  </si>
  <si>
    <t>Transferencias</t>
  </si>
  <si>
    <t>Transferencias Ej Ant</t>
  </si>
  <si>
    <t>Recurso Aplicado de remanente autorizado  por el Consejo Implan 15 de Marzo , 26 de Abril , 23 de Mayo y 28 de Junio de 2022.</t>
  </si>
  <si>
    <t>Disponibilidad</t>
  </si>
  <si>
    <t>Recurso Aplicado de remanente autorizaddo por el Consejo Implan 15 de Marzo , 26 de Abril , 23 de Mayo y 28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</si>
</sst>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4" fontId="13" fillId="0" borderId="0" xfId="8" applyNumberFormat="1" applyFont="1" applyAlignment="1">
      <alignment wrapText="1"/>
    </xf>
    <xf numFmtId="4" fontId="3" fillId="0" borderId="0" xfId="12" applyNumberFormat="1" applyFont="1" applyAlignment="1">
      <alignment wrapText="1"/>
    </xf>
    <xf numFmtId="9" fontId="3" fillId="0" borderId="0" xfId="12" applyNumberFormat="1" applyFont="1" applyAlignment="1">
      <alignment wrapText="1"/>
    </xf>
    <xf numFmtId="4" fontId="13" fillId="0" borderId="0" xfId="9" applyNumberFormat="1" applyFont="1" applyAlignment="1">
      <alignment wrapText="1"/>
    </xf>
    <xf numFmtId="0" fontId="13" fillId="0" borderId="0" xfId="9" applyFont="1" applyAlignment="1">
      <alignment wrapText="1"/>
    </xf>
    <xf numFmtId="9" fontId="13" fillId="0" borderId="0" xfId="14" applyFont="1" applyAlignment="1">
      <alignment horizontal="left" wrapTex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2"/>
  <sheetViews>
    <sheetView showGridLines="0" tabSelected="1" zoomScaleNormal="100" zoomScaleSheetLayoutView="100" workbookViewId="0">
      <pane ySplit="5" topLeftCell="A12" activePane="bottomLeft" state="frozen"/>
      <selection activeCell="A14" sqref="A14:B14"/>
      <selection pane="bottomLeft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650</v>
      </c>
      <c r="B1" s="148"/>
      <c r="C1" s="149" t="s">
        <v>0</v>
      </c>
      <c r="D1" s="150">
        <v>2022</v>
      </c>
    </row>
    <row r="2" spans="1:4" x14ac:dyDescent="0.2">
      <c r="A2" s="151" t="s">
        <v>1</v>
      </c>
      <c r="B2" s="143"/>
      <c r="C2" s="152" t="s">
        <v>2</v>
      </c>
      <c r="D2" s="153" t="s">
        <v>652</v>
      </c>
    </row>
    <row r="3" spans="1:4" x14ac:dyDescent="0.2">
      <c r="A3" s="151" t="s">
        <v>651</v>
      </c>
      <c r="B3" s="143"/>
      <c r="C3" s="152" t="s">
        <v>3</v>
      </c>
      <c r="D3" s="154">
        <v>1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64" t="s">
        <v>63</v>
      </c>
      <c r="B43" s="164"/>
      <c r="C43" s="138"/>
      <c r="D43" s="138"/>
      <c r="E43" s="138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9055118110236221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Instituto Municipal de Planeación</v>
      </c>
      <c r="B1" s="170"/>
      <c r="C1" s="171"/>
    </row>
    <row r="2" spans="1:3" s="54" customFormat="1" ht="18" customHeight="1" x14ac:dyDescent="0.25">
      <c r="A2" s="172" t="s">
        <v>522</v>
      </c>
      <c r="B2" s="173"/>
      <c r="C2" s="174"/>
    </row>
    <row r="3" spans="1:3" s="54" customFormat="1" ht="18" customHeight="1" x14ac:dyDescent="0.25">
      <c r="A3" s="172" t="str">
        <f>ESF!A3</f>
        <v>Correspondiente del 01 de Enero al 31 de Diciembre de 2022</v>
      </c>
      <c r="B3" s="173"/>
      <c r="C3" s="174"/>
    </row>
    <row r="4" spans="1:3" s="56" customFormat="1" x14ac:dyDescent="0.2">
      <c r="A4" s="175" t="s">
        <v>523</v>
      </c>
      <c r="B4" s="176"/>
      <c r="C4" s="177"/>
    </row>
    <row r="5" spans="1:3" x14ac:dyDescent="0.2">
      <c r="A5" s="70" t="s">
        <v>524</v>
      </c>
      <c r="B5" s="70"/>
      <c r="C5" s="71">
        <v>42755516.129999995</v>
      </c>
    </row>
    <row r="6" spans="1:3" x14ac:dyDescent="0.2">
      <c r="A6" s="72"/>
      <c r="B6" s="73"/>
      <c r="C6" s="74"/>
    </row>
    <row r="7" spans="1:3" x14ac:dyDescent="0.2">
      <c r="A7" s="83" t="s">
        <v>525</v>
      </c>
      <c r="B7" s="83"/>
      <c r="C7" s="75">
        <f>SUM(C8:C13)</f>
        <v>0</v>
      </c>
    </row>
    <row r="8" spans="1:3" x14ac:dyDescent="0.2">
      <c r="A8" s="91" t="s">
        <v>526</v>
      </c>
      <c r="B8" s="90" t="s">
        <v>312</v>
      </c>
      <c r="C8" s="76">
        <v>0</v>
      </c>
    </row>
    <row r="9" spans="1:3" x14ac:dyDescent="0.2">
      <c r="A9" s="77" t="s">
        <v>527</v>
      </c>
      <c r="B9" s="78" t="s">
        <v>528</v>
      </c>
      <c r="C9" s="76">
        <v>0</v>
      </c>
    </row>
    <row r="10" spans="1:3" x14ac:dyDescent="0.2">
      <c r="A10" s="77" t="s">
        <v>529</v>
      </c>
      <c r="B10" s="78" t="s">
        <v>321</v>
      </c>
      <c r="C10" s="76">
        <v>0</v>
      </c>
    </row>
    <row r="11" spans="1:3" x14ac:dyDescent="0.2">
      <c r="A11" s="77" t="s">
        <v>530</v>
      </c>
      <c r="B11" s="78" t="s">
        <v>322</v>
      </c>
      <c r="C11" s="76">
        <v>0</v>
      </c>
    </row>
    <row r="12" spans="1:3" x14ac:dyDescent="0.2">
      <c r="A12" s="77" t="s">
        <v>531</v>
      </c>
      <c r="B12" s="78" t="s">
        <v>323</v>
      </c>
      <c r="C12" s="76">
        <v>0</v>
      </c>
    </row>
    <row r="13" spans="1:3" x14ac:dyDescent="0.2">
      <c r="A13" s="79" t="s">
        <v>532</v>
      </c>
      <c r="B13" s="80" t="s">
        <v>533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534</v>
      </c>
      <c r="B15" s="73"/>
      <c r="C15" s="75">
        <f>SUM(C16:C18)</f>
        <v>4576504.93</v>
      </c>
    </row>
    <row r="16" spans="1:3" x14ac:dyDescent="0.2">
      <c r="A16" s="84">
        <v>3.1</v>
      </c>
      <c r="B16" s="78" t="s">
        <v>535</v>
      </c>
      <c r="C16" s="76">
        <v>0</v>
      </c>
    </row>
    <row r="17" spans="1:3" x14ac:dyDescent="0.2">
      <c r="A17" s="85">
        <v>3.2</v>
      </c>
      <c r="B17" s="78" t="s">
        <v>536</v>
      </c>
      <c r="C17" s="76">
        <v>4576504.93</v>
      </c>
    </row>
    <row r="18" spans="1:3" x14ac:dyDescent="0.2">
      <c r="A18" s="85">
        <v>3.3</v>
      </c>
      <c r="B18" s="80" t="s">
        <v>537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538</v>
      </c>
      <c r="B20" s="89"/>
      <c r="C20" s="71">
        <f>C5+C7-C15</f>
        <v>38179011.199999996</v>
      </c>
    </row>
    <row r="22" spans="1:3" ht="22.5" customHeight="1" x14ac:dyDescent="0.2">
      <c r="B22" s="178" t="s">
        <v>63</v>
      </c>
      <c r="C22" s="178"/>
    </row>
  </sheetData>
  <mergeCells count="5">
    <mergeCell ref="A1:C1"/>
    <mergeCell ref="A2:C2"/>
    <mergeCell ref="A3:C3"/>
    <mergeCell ref="A4:C4"/>
    <mergeCell ref="B22:C22"/>
  </mergeCells>
  <pageMargins left="0.9055118110236221" right="0.70866141732283472" top="0.74803149606299213" bottom="0.74803149606299213" header="0.31496062992125984" footer="0.31496062992125984"/>
  <pageSetup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workbookViewId="0">
      <selection activeCell="D11" sqref="D11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9" t="str">
        <f>ESF!A1</f>
        <v>Instituto Municipal de Planeación</v>
      </c>
      <c r="B1" s="180"/>
      <c r="C1" s="181"/>
    </row>
    <row r="2" spans="1:3" s="57" customFormat="1" ht="18.95" customHeight="1" x14ac:dyDescent="0.25">
      <c r="A2" s="182" t="s">
        <v>539</v>
      </c>
      <c r="B2" s="183"/>
      <c r="C2" s="184"/>
    </row>
    <row r="3" spans="1:3" s="57" customFormat="1" ht="18.95" customHeight="1" x14ac:dyDescent="0.25">
      <c r="A3" s="182" t="str">
        <f>ESF!A3</f>
        <v>Correspondiente del 01 de Enero al 31 de Diciembre de 2022</v>
      </c>
      <c r="B3" s="183"/>
      <c r="C3" s="184"/>
    </row>
    <row r="4" spans="1:3" x14ac:dyDescent="0.2">
      <c r="A4" s="175" t="s">
        <v>523</v>
      </c>
      <c r="B4" s="176"/>
      <c r="C4" s="177"/>
    </row>
    <row r="5" spans="1:3" x14ac:dyDescent="0.2">
      <c r="A5" s="100" t="s">
        <v>540</v>
      </c>
      <c r="B5" s="70"/>
      <c r="C5" s="93">
        <v>42755516.129999995</v>
      </c>
    </row>
    <row r="6" spans="1:3" x14ac:dyDescent="0.2">
      <c r="A6" s="94"/>
      <c r="B6" s="73"/>
      <c r="C6" s="95"/>
    </row>
    <row r="7" spans="1:3" x14ac:dyDescent="0.2">
      <c r="A7" s="83" t="s">
        <v>541</v>
      </c>
      <c r="B7" s="96"/>
      <c r="C7" s="75">
        <f>SUM(C8:C28)</f>
        <v>814748.32000000007</v>
      </c>
    </row>
    <row r="8" spans="1:3" x14ac:dyDescent="0.2">
      <c r="A8" s="101">
        <v>2.1</v>
      </c>
      <c r="B8" s="102" t="s">
        <v>343</v>
      </c>
      <c r="C8" s="103">
        <v>0</v>
      </c>
    </row>
    <row r="9" spans="1:3" x14ac:dyDescent="0.2">
      <c r="A9" s="101">
        <v>2.2000000000000002</v>
      </c>
      <c r="B9" s="102" t="s">
        <v>340</v>
      </c>
      <c r="C9" s="103">
        <v>0</v>
      </c>
    </row>
    <row r="10" spans="1:3" x14ac:dyDescent="0.2">
      <c r="A10" s="110">
        <v>2.2999999999999998</v>
      </c>
      <c r="B10" s="92" t="s">
        <v>129</v>
      </c>
      <c r="C10" s="103">
        <v>496074.14</v>
      </c>
    </row>
    <row r="11" spans="1:3" x14ac:dyDescent="0.2">
      <c r="A11" s="110">
        <v>2.4</v>
      </c>
      <c r="B11" s="92" t="s">
        <v>130</v>
      </c>
      <c r="C11" s="103">
        <v>0</v>
      </c>
    </row>
    <row r="12" spans="1:3" x14ac:dyDescent="0.2">
      <c r="A12" s="110">
        <v>2.5</v>
      </c>
      <c r="B12" s="92" t="s">
        <v>131</v>
      </c>
      <c r="C12" s="103">
        <v>0</v>
      </c>
    </row>
    <row r="13" spans="1:3" x14ac:dyDescent="0.2">
      <c r="A13" s="110">
        <v>2.6</v>
      </c>
      <c r="B13" s="92" t="s">
        <v>132</v>
      </c>
      <c r="C13" s="103">
        <v>0</v>
      </c>
    </row>
    <row r="14" spans="1:3" x14ac:dyDescent="0.2">
      <c r="A14" s="110">
        <v>2.7</v>
      </c>
      <c r="B14" s="92" t="s">
        <v>133</v>
      </c>
      <c r="C14" s="103">
        <v>0</v>
      </c>
    </row>
    <row r="15" spans="1:3" x14ac:dyDescent="0.2">
      <c r="A15" s="110">
        <v>2.8</v>
      </c>
      <c r="B15" s="92" t="s">
        <v>134</v>
      </c>
      <c r="C15" s="103">
        <v>0</v>
      </c>
    </row>
    <row r="16" spans="1:3" x14ac:dyDescent="0.2">
      <c r="A16" s="110">
        <v>2.9</v>
      </c>
      <c r="B16" s="92" t="s">
        <v>136</v>
      </c>
      <c r="C16" s="103">
        <v>0</v>
      </c>
    </row>
    <row r="17" spans="1:3" x14ac:dyDescent="0.2">
      <c r="A17" s="110" t="s">
        <v>542</v>
      </c>
      <c r="B17" s="92" t="s">
        <v>543</v>
      </c>
      <c r="C17" s="103">
        <v>0</v>
      </c>
    </row>
    <row r="18" spans="1:3" x14ac:dyDescent="0.2">
      <c r="A18" s="110" t="s">
        <v>544</v>
      </c>
      <c r="B18" s="92" t="s">
        <v>140</v>
      </c>
      <c r="C18" s="103">
        <v>318674.18000000005</v>
      </c>
    </row>
    <row r="19" spans="1:3" x14ac:dyDescent="0.2">
      <c r="A19" s="110" t="s">
        <v>545</v>
      </c>
      <c r="B19" s="92" t="s">
        <v>546</v>
      </c>
      <c r="C19" s="103">
        <v>0</v>
      </c>
    </row>
    <row r="20" spans="1:3" x14ac:dyDescent="0.2">
      <c r="A20" s="110" t="s">
        <v>547</v>
      </c>
      <c r="B20" s="92" t="s">
        <v>548</v>
      </c>
      <c r="C20" s="103">
        <v>0</v>
      </c>
    </row>
    <row r="21" spans="1:3" x14ac:dyDescent="0.2">
      <c r="A21" s="110" t="s">
        <v>549</v>
      </c>
      <c r="B21" s="92" t="s">
        <v>550</v>
      </c>
      <c r="C21" s="103">
        <v>0</v>
      </c>
    </row>
    <row r="22" spans="1:3" x14ac:dyDescent="0.2">
      <c r="A22" s="110" t="s">
        <v>551</v>
      </c>
      <c r="B22" s="92" t="s">
        <v>552</v>
      </c>
      <c r="C22" s="103">
        <v>0</v>
      </c>
    </row>
    <row r="23" spans="1:3" x14ac:dyDescent="0.2">
      <c r="A23" s="110" t="s">
        <v>553</v>
      </c>
      <c r="B23" s="92" t="s">
        <v>554</v>
      </c>
      <c r="C23" s="103">
        <v>0</v>
      </c>
    </row>
    <row r="24" spans="1:3" x14ac:dyDescent="0.2">
      <c r="A24" s="110" t="s">
        <v>555</v>
      </c>
      <c r="B24" s="92" t="s">
        <v>556</v>
      </c>
      <c r="C24" s="103">
        <v>0</v>
      </c>
    </row>
    <row r="25" spans="1:3" x14ac:dyDescent="0.2">
      <c r="A25" s="110" t="s">
        <v>557</v>
      </c>
      <c r="B25" s="92" t="s">
        <v>558</v>
      </c>
      <c r="C25" s="103">
        <v>0</v>
      </c>
    </row>
    <row r="26" spans="1:3" x14ac:dyDescent="0.2">
      <c r="A26" s="110" t="s">
        <v>559</v>
      </c>
      <c r="B26" s="92" t="s">
        <v>560</v>
      </c>
      <c r="C26" s="103">
        <v>0</v>
      </c>
    </row>
    <row r="27" spans="1:3" x14ac:dyDescent="0.2">
      <c r="A27" s="110" t="s">
        <v>561</v>
      </c>
      <c r="B27" s="92" t="s">
        <v>562</v>
      </c>
      <c r="C27" s="103">
        <v>0</v>
      </c>
    </row>
    <row r="28" spans="1:3" x14ac:dyDescent="0.2">
      <c r="A28" s="110" t="s">
        <v>563</v>
      </c>
      <c r="B28" s="102" t="s">
        <v>564</v>
      </c>
      <c r="C28" s="103">
        <v>0</v>
      </c>
    </row>
    <row r="29" spans="1:3" x14ac:dyDescent="0.2">
      <c r="A29" s="111"/>
      <c r="B29" s="104"/>
      <c r="C29" s="105"/>
    </row>
    <row r="30" spans="1:3" x14ac:dyDescent="0.2">
      <c r="A30" s="106" t="s">
        <v>565</v>
      </c>
      <c r="B30" s="107"/>
      <c r="C30" s="108">
        <f>SUM(C31:C37)</f>
        <v>1039804.52</v>
      </c>
    </row>
    <row r="31" spans="1:3" x14ac:dyDescent="0.2">
      <c r="A31" s="110" t="s">
        <v>566</v>
      </c>
      <c r="B31" s="92" t="s">
        <v>413</v>
      </c>
      <c r="C31" s="103">
        <v>1039804.52</v>
      </c>
    </row>
    <row r="32" spans="1:3" x14ac:dyDescent="0.2">
      <c r="A32" s="110" t="s">
        <v>567</v>
      </c>
      <c r="B32" s="92" t="s">
        <v>422</v>
      </c>
      <c r="C32" s="103">
        <v>0</v>
      </c>
    </row>
    <row r="33" spans="1:3" x14ac:dyDescent="0.2">
      <c r="A33" s="110" t="s">
        <v>568</v>
      </c>
      <c r="B33" s="92" t="s">
        <v>425</v>
      </c>
      <c r="C33" s="103">
        <v>0</v>
      </c>
    </row>
    <row r="34" spans="1:3" x14ac:dyDescent="0.2">
      <c r="A34" s="110" t="s">
        <v>569</v>
      </c>
      <c r="B34" s="92" t="s">
        <v>570</v>
      </c>
      <c r="C34" s="103">
        <v>0</v>
      </c>
    </row>
    <row r="35" spans="1:3" x14ac:dyDescent="0.2">
      <c r="A35" s="110" t="s">
        <v>571</v>
      </c>
      <c r="B35" s="92" t="s">
        <v>572</v>
      </c>
      <c r="C35" s="103">
        <v>0</v>
      </c>
    </row>
    <row r="36" spans="1:3" x14ac:dyDescent="0.2">
      <c r="A36" s="110" t="s">
        <v>573</v>
      </c>
      <c r="B36" s="92" t="s">
        <v>433</v>
      </c>
      <c r="C36" s="103">
        <v>0</v>
      </c>
    </row>
    <row r="37" spans="1:3" x14ac:dyDescent="0.2">
      <c r="A37" s="110" t="s">
        <v>574</v>
      </c>
      <c r="B37" s="102" t="s">
        <v>575</v>
      </c>
      <c r="C37" s="109">
        <v>0</v>
      </c>
    </row>
    <row r="38" spans="1:3" x14ac:dyDescent="0.2">
      <c r="A38" s="94"/>
      <c r="B38" s="97"/>
      <c r="C38" s="98"/>
    </row>
    <row r="39" spans="1:3" x14ac:dyDescent="0.2">
      <c r="A39" s="99" t="s">
        <v>576</v>
      </c>
      <c r="B39" s="70"/>
      <c r="C39" s="71">
        <f>C5-C7+C30</f>
        <v>42980572.329999998</v>
      </c>
    </row>
    <row r="41" spans="1:3" ht="22.5" customHeight="1" x14ac:dyDescent="0.2">
      <c r="B41" s="178" t="s">
        <v>63</v>
      </c>
      <c r="C41" s="178"/>
    </row>
  </sheetData>
  <mergeCells count="5">
    <mergeCell ref="A1:C1"/>
    <mergeCell ref="A2:C2"/>
    <mergeCell ref="A3:C3"/>
    <mergeCell ref="A4:C4"/>
    <mergeCell ref="B41:C41"/>
  </mergeCells>
  <pageMargins left="0.9055118110236221" right="0.70866141732283472" top="0.74803149606299213" bottom="0.74803149606299213" header="0.31496062992125984" footer="0.31496062992125984"/>
  <pageSetup fitToHeight="0" orientation="portrait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workbookViewId="0">
      <selection activeCell="A2" sqref="A2:F2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8" t="str">
        <f>'Notas a los Edos Financieros'!A1</f>
        <v>Instituto Municipal de Planeación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8.95" customHeight="1" x14ac:dyDescent="0.2">
      <c r="A2" s="168" t="s">
        <v>577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8" t="str">
        <f>'Notas a los Edos Financieros'!A3</f>
        <v>Correspondiente del 01 de Enero al 31 de Diciembre de 2022</v>
      </c>
      <c r="B3" s="185"/>
      <c r="C3" s="185"/>
      <c r="D3" s="185"/>
      <c r="E3" s="185"/>
      <c r="F3" s="185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578</v>
      </c>
      <c r="C7" s="124" t="s">
        <v>579</v>
      </c>
      <c r="D7" s="124" t="s">
        <v>580</v>
      </c>
      <c r="E7" s="124" t="s">
        <v>581</v>
      </c>
      <c r="F7" s="124" t="s">
        <v>582</v>
      </c>
      <c r="G7" s="124" t="s">
        <v>583</v>
      </c>
      <c r="H7" s="124" t="s">
        <v>584</v>
      </c>
      <c r="I7" s="124" t="s">
        <v>585</v>
      </c>
      <c r="J7" s="124" t="s">
        <v>586</v>
      </c>
    </row>
    <row r="8" spans="1:10" s="59" customFormat="1" x14ac:dyDescent="0.2">
      <c r="A8" s="58">
        <v>7000</v>
      </c>
      <c r="B8" s="59" t="s">
        <v>587</v>
      </c>
    </row>
    <row r="9" spans="1:10" x14ac:dyDescent="0.2">
      <c r="A9" s="47">
        <v>7110</v>
      </c>
      <c r="B9" s="47" t="s">
        <v>583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588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589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590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591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592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593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594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595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596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597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598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599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600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601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602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603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604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605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606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607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608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609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610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611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612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613</v>
      </c>
    </row>
    <row r="36" spans="1:6" x14ac:dyDescent="0.2">
      <c r="A36" s="47">
        <v>8110</v>
      </c>
      <c r="B36" s="47" t="s">
        <v>614</v>
      </c>
      <c r="C36" s="52">
        <v>0</v>
      </c>
      <c r="D36" s="52">
        <v>23682852</v>
      </c>
      <c r="E36" s="52">
        <v>0</v>
      </c>
      <c r="F36" s="52">
        <v>23682852</v>
      </c>
    </row>
    <row r="37" spans="1:6" x14ac:dyDescent="0.2">
      <c r="A37" s="47">
        <v>8120</v>
      </c>
      <c r="B37" s="47" t="s">
        <v>615</v>
      </c>
      <c r="C37" s="52">
        <v>0</v>
      </c>
      <c r="D37" s="52">
        <v>40901842.880000003</v>
      </c>
      <c r="E37" s="52">
        <v>45478347.810000002</v>
      </c>
      <c r="F37" s="52">
        <v>4576504.93</v>
      </c>
    </row>
    <row r="38" spans="1:6" x14ac:dyDescent="0.2">
      <c r="A38" s="47">
        <v>8130</v>
      </c>
      <c r="B38" s="47" t="s">
        <v>616</v>
      </c>
      <c r="C38" s="52">
        <v>0</v>
      </c>
      <c r="D38" s="52">
        <v>21795495.809999999</v>
      </c>
      <c r="E38" s="52">
        <v>2722831.68</v>
      </c>
      <c r="F38" s="52">
        <v>-19072664.129999999</v>
      </c>
    </row>
    <row r="39" spans="1:6" x14ac:dyDescent="0.2">
      <c r="A39" s="47">
        <v>8140</v>
      </c>
      <c r="B39" s="47" t="s">
        <v>617</v>
      </c>
      <c r="C39" s="52">
        <v>0</v>
      </c>
      <c r="D39" s="52">
        <v>38174698.200000003</v>
      </c>
      <c r="E39" s="52">
        <v>38179011.200000003</v>
      </c>
      <c r="F39" s="52">
        <v>4313</v>
      </c>
    </row>
    <row r="40" spans="1:6" x14ac:dyDescent="0.2">
      <c r="A40" s="47">
        <v>8150</v>
      </c>
      <c r="B40" s="47" t="s">
        <v>618</v>
      </c>
      <c r="C40" s="52">
        <v>0</v>
      </c>
      <c r="D40" s="52">
        <v>0</v>
      </c>
      <c r="E40" s="52">
        <v>38174698.200000003</v>
      </c>
      <c r="F40" s="52">
        <v>38174698.200000003</v>
      </c>
    </row>
    <row r="41" spans="1:6" x14ac:dyDescent="0.2">
      <c r="A41" s="47">
        <v>8210</v>
      </c>
      <c r="B41" s="47" t="s">
        <v>619</v>
      </c>
      <c r="C41" s="52">
        <v>0</v>
      </c>
      <c r="D41" s="52">
        <v>0</v>
      </c>
      <c r="E41" s="52">
        <v>23682852</v>
      </c>
      <c r="F41" s="52">
        <v>23682852</v>
      </c>
    </row>
    <row r="42" spans="1:6" x14ac:dyDescent="0.2">
      <c r="A42" s="47">
        <v>8220</v>
      </c>
      <c r="B42" s="47" t="s">
        <v>620</v>
      </c>
      <c r="C42" s="52">
        <v>0</v>
      </c>
      <c r="D42" s="52">
        <v>251330617.37</v>
      </c>
      <c r="E42" s="52">
        <v>251330617.37</v>
      </c>
      <c r="F42" s="52">
        <v>0</v>
      </c>
    </row>
    <row r="43" spans="1:6" x14ac:dyDescent="0.2">
      <c r="A43" s="47">
        <v>8230</v>
      </c>
      <c r="B43" s="47" t="s">
        <v>621</v>
      </c>
      <c r="C43" s="52">
        <v>0</v>
      </c>
      <c r="D43" s="52">
        <v>208571337.16999999</v>
      </c>
      <c r="E43" s="52">
        <v>227644001.30000001</v>
      </c>
      <c r="F43" s="52">
        <v>19072664.129999999</v>
      </c>
    </row>
    <row r="44" spans="1:6" x14ac:dyDescent="0.2">
      <c r="A44" s="47">
        <v>8240</v>
      </c>
      <c r="B44" s="47" t="s">
        <v>622</v>
      </c>
      <c r="C44" s="52">
        <v>0</v>
      </c>
      <c r="D44" s="52">
        <v>42755516.130000003</v>
      </c>
      <c r="E44" s="52">
        <v>42755516.130000003</v>
      </c>
      <c r="F44" s="52">
        <v>0</v>
      </c>
    </row>
    <row r="45" spans="1:6" x14ac:dyDescent="0.2">
      <c r="A45" s="47">
        <v>8250</v>
      </c>
      <c r="B45" s="47" t="s">
        <v>623</v>
      </c>
      <c r="C45" s="52">
        <v>0</v>
      </c>
      <c r="D45" s="52">
        <v>42755516.130000003</v>
      </c>
      <c r="E45" s="52">
        <v>42283523.649999999</v>
      </c>
      <c r="F45" s="52">
        <v>471992.48</v>
      </c>
    </row>
    <row r="46" spans="1:6" x14ac:dyDescent="0.2">
      <c r="A46" s="47">
        <v>8260</v>
      </c>
      <c r="B46" s="47" t="s">
        <v>624</v>
      </c>
      <c r="C46" s="52">
        <v>0</v>
      </c>
      <c r="D46" s="52">
        <v>42283523.649999999</v>
      </c>
      <c r="E46" s="52">
        <v>42283523.649999999</v>
      </c>
      <c r="F46" s="52">
        <v>0</v>
      </c>
    </row>
    <row r="47" spans="1:6" x14ac:dyDescent="0.2">
      <c r="A47" s="47">
        <v>8270</v>
      </c>
      <c r="B47" s="47" t="s">
        <v>625</v>
      </c>
      <c r="C47" s="52">
        <v>0</v>
      </c>
      <c r="D47" s="52">
        <v>42283523.649999999</v>
      </c>
      <c r="E47" s="52">
        <v>0</v>
      </c>
      <c r="F47" s="52">
        <v>42283523.649999999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9055118110236221" right="0.70866141732283472" top="0.74803149606299213" bottom="0.74803149606299213" header="0.31496062992125984" footer="0.31496062992125984"/>
  <pageSetup scale="59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626</v>
      </c>
    </row>
    <row r="3" spans="1:8" x14ac:dyDescent="0.2">
      <c r="A3" s="1"/>
    </row>
    <row r="4" spans="1:8" s="6" customFormat="1" x14ac:dyDescent="0.2">
      <c r="A4" s="5" t="s">
        <v>627</v>
      </c>
    </row>
    <row r="5" spans="1:8" s="6" customFormat="1" ht="39.950000000000003" customHeight="1" x14ac:dyDescent="0.2">
      <c r="A5" s="186" t="s">
        <v>628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587</v>
      </c>
      <c r="B9" s="8"/>
      <c r="C9" s="8"/>
      <c r="D9" s="8"/>
    </row>
    <row r="10" spans="1:8" s="6" customFormat="1" ht="26.1" customHeight="1" x14ac:dyDescent="0.2">
      <c r="A10" s="116" t="s">
        <v>630</v>
      </c>
      <c r="B10" s="187" t="s">
        <v>631</v>
      </c>
      <c r="C10" s="187"/>
      <c r="D10" s="187"/>
      <c r="E10" s="187"/>
    </row>
    <row r="11" spans="1:8" s="6" customFormat="1" ht="12.95" customHeight="1" x14ac:dyDescent="0.2">
      <c r="A11" s="117" t="s">
        <v>632</v>
      </c>
      <c r="B11" s="9" t="s">
        <v>633</v>
      </c>
      <c r="C11" s="9"/>
      <c r="D11" s="9"/>
      <c r="E11" s="9"/>
    </row>
    <row r="12" spans="1:8" s="6" customFormat="1" ht="26.1" customHeight="1" x14ac:dyDescent="0.2">
      <c r="A12" s="117" t="s">
        <v>634</v>
      </c>
      <c r="B12" s="187" t="s">
        <v>635</v>
      </c>
      <c r="C12" s="187"/>
      <c r="D12" s="187"/>
      <c r="E12" s="187"/>
    </row>
    <row r="13" spans="1:8" s="6" customFormat="1" ht="26.1" customHeight="1" x14ac:dyDescent="0.2">
      <c r="A13" s="117" t="s">
        <v>636</v>
      </c>
      <c r="B13" s="187" t="s">
        <v>637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638</v>
      </c>
      <c r="B15" s="9" t="s">
        <v>639</v>
      </c>
    </row>
    <row r="16" spans="1:8" s="6" customFormat="1" ht="12.95" customHeight="1" x14ac:dyDescent="0.2">
      <c r="A16" s="117" t="s">
        <v>640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613</v>
      </c>
    </row>
    <row r="19" spans="1:4" s="6" customFormat="1" ht="12.95" customHeight="1" x14ac:dyDescent="0.2">
      <c r="A19" s="118" t="s">
        <v>641</v>
      </c>
    </row>
    <row r="20" spans="1:4" s="6" customFormat="1" ht="12.95" customHeight="1" x14ac:dyDescent="0.2">
      <c r="A20" s="118" t="s">
        <v>642</v>
      </c>
    </row>
    <row r="21" spans="1:4" s="6" customFormat="1" x14ac:dyDescent="0.2">
      <c r="A21" s="8"/>
    </row>
    <row r="22" spans="1:4" s="6" customFormat="1" x14ac:dyDescent="0.2">
      <c r="A22" s="8" t="s">
        <v>643</v>
      </c>
      <c r="B22" s="8"/>
      <c r="C22" s="8"/>
      <c r="D22" s="8"/>
    </row>
    <row r="23" spans="1:4" s="6" customFormat="1" x14ac:dyDescent="0.2">
      <c r="A23" s="8" t="s">
        <v>644</v>
      </c>
      <c r="B23" s="8"/>
      <c r="C23" s="8"/>
      <c r="D23" s="8"/>
    </row>
    <row r="24" spans="1:4" s="6" customFormat="1" x14ac:dyDescent="0.2">
      <c r="A24" s="8" t="s">
        <v>645</v>
      </c>
      <c r="B24" s="8"/>
      <c r="C24" s="8"/>
      <c r="D24" s="8"/>
    </row>
    <row r="25" spans="1:4" s="6" customFormat="1" x14ac:dyDescent="0.2">
      <c r="A25" s="8" t="s">
        <v>646</v>
      </c>
      <c r="B25" s="8"/>
      <c r="C25" s="8"/>
      <c r="D25" s="8"/>
    </row>
    <row r="26" spans="1:4" s="6" customFormat="1" x14ac:dyDescent="0.2">
      <c r="A26" s="8" t="s">
        <v>647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showGridLines="0" zoomScaleNormal="100" workbookViewId="0">
      <selection activeCell="G83" sqref="G8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5" t="str">
        <f>'Notas a los Edos Financieros'!A1</f>
        <v>Instituto Municipal de Planeación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5" t="s">
        <v>64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5" t="str">
        <f>'Notas a los Edos Financieros'!A3</f>
        <v>Correspondiente del 01 de Enero al 31 de Diciembre de 2022</v>
      </c>
      <c r="B3" s="166"/>
      <c r="C3" s="166"/>
      <c r="D3" s="166"/>
      <c r="E3" s="166"/>
      <c r="F3" s="166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16813347.390000001</v>
      </c>
      <c r="D8" s="38" t="s">
        <v>653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ht="22.5" x14ac:dyDescent="0.2">
      <c r="A15" s="40">
        <v>1122</v>
      </c>
      <c r="B15" s="38" t="s">
        <v>77</v>
      </c>
      <c r="C15" s="42">
        <v>4313</v>
      </c>
      <c r="D15" s="42">
        <v>0</v>
      </c>
      <c r="E15" s="42">
        <v>0</v>
      </c>
      <c r="F15" s="42">
        <v>0</v>
      </c>
      <c r="G15" s="42">
        <v>0</v>
      </c>
      <c r="H15" s="157" t="s">
        <v>654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ht="56.25" x14ac:dyDescent="0.2">
      <c r="A20" s="40">
        <v>1123</v>
      </c>
      <c r="B20" s="38" t="s">
        <v>85</v>
      </c>
      <c r="C20" s="42">
        <v>9745.32</v>
      </c>
      <c r="D20" s="42">
        <v>0</v>
      </c>
      <c r="E20" s="42">
        <v>0</v>
      </c>
      <c r="F20" s="42">
        <v>0</v>
      </c>
      <c r="G20" s="42">
        <v>9745.32</v>
      </c>
      <c r="H20" s="157" t="s">
        <v>655</v>
      </c>
    </row>
    <row r="21" spans="1:8" ht="33.75" x14ac:dyDescent="0.2">
      <c r="A21" s="40">
        <v>1125</v>
      </c>
      <c r="B21" s="38" t="s">
        <v>86</v>
      </c>
      <c r="C21" s="42">
        <v>10000</v>
      </c>
      <c r="D21" s="42">
        <v>0</v>
      </c>
      <c r="E21" s="42">
        <v>0</v>
      </c>
      <c r="F21" s="42">
        <v>0</v>
      </c>
      <c r="G21" s="42">
        <v>10000</v>
      </c>
      <c r="H21" s="157" t="s">
        <v>656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ht="22.5" x14ac:dyDescent="0.2">
      <c r="A54" s="40">
        <v>1230</v>
      </c>
      <c r="B54" s="38" t="s">
        <v>120</v>
      </c>
      <c r="C54" s="42">
        <v>1238475.22</v>
      </c>
      <c r="D54" s="42">
        <v>0</v>
      </c>
      <c r="E54" s="42">
        <v>0</v>
      </c>
      <c r="F54" s="157" t="s">
        <v>657</v>
      </c>
      <c r="G54" s="157" t="s">
        <v>658</v>
      </c>
      <c r="H54" s="157" t="s">
        <v>658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  <c r="F55" s="157"/>
      <c r="G55" s="157"/>
      <c r="H55" s="157"/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  <c r="F56" s="157"/>
      <c r="G56" s="157"/>
      <c r="H56" s="157"/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  <c r="F57" s="157"/>
      <c r="G57" s="157"/>
      <c r="H57" s="157"/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  <c r="F58" s="157"/>
      <c r="G58" s="157"/>
      <c r="H58" s="157"/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  <c r="F59" s="157"/>
      <c r="G59" s="157"/>
      <c r="H59" s="157"/>
    </row>
    <row r="60" spans="1:8" ht="22.5" x14ac:dyDescent="0.2">
      <c r="A60" s="40">
        <v>1236</v>
      </c>
      <c r="B60" s="38" t="s">
        <v>126</v>
      </c>
      <c r="C60" s="42">
        <v>1238475.22</v>
      </c>
      <c r="D60" s="42">
        <v>0</v>
      </c>
      <c r="E60" s="42">
        <v>0</v>
      </c>
      <c r="F60" s="157" t="s">
        <v>657</v>
      </c>
      <c r="G60" s="157" t="s">
        <v>658</v>
      </c>
      <c r="H60" s="157" t="s">
        <v>658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  <c r="F61" s="157"/>
      <c r="G61" s="157"/>
      <c r="H61" s="157"/>
    </row>
    <row r="62" spans="1:8" ht="56.25" x14ac:dyDescent="0.2">
      <c r="A62" s="40">
        <v>1240</v>
      </c>
      <c r="B62" s="38" t="s">
        <v>128</v>
      </c>
      <c r="C62" s="42">
        <v>6749597.5099999998</v>
      </c>
      <c r="D62" s="42">
        <v>0</v>
      </c>
      <c r="E62" s="42">
        <v>5473288.7000000002</v>
      </c>
      <c r="F62" s="157" t="s">
        <v>659</v>
      </c>
      <c r="G62" s="157" t="s">
        <v>660</v>
      </c>
      <c r="H62" s="157" t="s">
        <v>652</v>
      </c>
    </row>
    <row r="63" spans="1:8" ht="56.25" x14ac:dyDescent="0.2">
      <c r="A63" s="40">
        <v>1241</v>
      </c>
      <c r="B63" s="38" t="s">
        <v>129</v>
      </c>
      <c r="C63" s="42">
        <v>4329907.63</v>
      </c>
      <c r="D63" s="42">
        <v>0</v>
      </c>
      <c r="E63" s="42">
        <v>3329387.77</v>
      </c>
      <c r="F63" s="157" t="s">
        <v>659</v>
      </c>
      <c r="G63" s="157" t="s">
        <v>661</v>
      </c>
      <c r="H63" s="157" t="s">
        <v>652</v>
      </c>
    </row>
    <row r="64" spans="1:8" ht="56.25" x14ac:dyDescent="0.2">
      <c r="A64" s="40">
        <v>1242</v>
      </c>
      <c r="B64" s="38" t="s">
        <v>130</v>
      </c>
      <c r="C64" s="42">
        <v>9623.48</v>
      </c>
      <c r="D64" s="42">
        <v>0</v>
      </c>
      <c r="E64" s="42">
        <v>9623.48</v>
      </c>
      <c r="F64" s="157" t="s">
        <v>659</v>
      </c>
      <c r="G64" s="163">
        <v>0.1</v>
      </c>
      <c r="H64" s="157" t="s">
        <v>652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  <c r="F65" s="157"/>
      <c r="G65" s="163"/>
      <c r="H65" s="157"/>
    </row>
    <row r="66" spans="1:8" ht="56.25" x14ac:dyDescent="0.2">
      <c r="A66" s="40">
        <v>1244</v>
      </c>
      <c r="B66" s="38" t="s">
        <v>132</v>
      </c>
      <c r="C66" s="42">
        <v>2075518.83</v>
      </c>
      <c r="D66" s="42">
        <v>0</v>
      </c>
      <c r="E66" s="42">
        <v>1875443.84</v>
      </c>
      <c r="F66" s="157" t="s">
        <v>659</v>
      </c>
      <c r="G66" s="163">
        <v>0.25</v>
      </c>
      <c r="H66" s="157" t="s">
        <v>652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  <c r="F67" s="157"/>
      <c r="G67" s="157" t="s">
        <v>658</v>
      </c>
      <c r="H67" s="157" t="s">
        <v>652</v>
      </c>
    </row>
    <row r="68" spans="1:8" ht="56.25" x14ac:dyDescent="0.2">
      <c r="A68" s="40">
        <v>1246</v>
      </c>
      <c r="B68" s="38" t="s">
        <v>134</v>
      </c>
      <c r="C68" s="42">
        <v>334547.57</v>
      </c>
      <c r="D68" s="42">
        <v>0</v>
      </c>
      <c r="E68" s="42">
        <v>258833.61</v>
      </c>
      <c r="F68" s="157" t="s">
        <v>659</v>
      </c>
      <c r="G68" s="157" t="s">
        <v>662</v>
      </c>
      <c r="H68" s="157" t="s">
        <v>652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  <c r="F69" s="157">
        <v>0</v>
      </c>
      <c r="G69" s="157"/>
      <c r="H69" s="157"/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  <c r="F70" s="157">
        <v>0</v>
      </c>
      <c r="G70" s="157"/>
      <c r="H70" s="157"/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ht="56.25" x14ac:dyDescent="0.2">
      <c r="A74" s="40">
        <v>1250</v>
      </c>
      <c r="B74" s="38" t="s">
        <v>140</v>
      </c>
      <c r="C74" s="158">
        <v>4461737.58</v>
      </c>
      <c r="D74" s="158">
        <v>0</v>
      </c>
      <c r="E74" s="158">
        <v>4028445.18</v>
      </c>
      <c r="F74" s="157" t="s">
        <v>659</v>
      </c>
      <c r="G74" s="163">
        <v>0.15</v>
      </c>
      <c r="H74" s="157" t="s">
        <v>652</v>
      </c>
    </row>
    <row r="75" spans="1:8" ht="56.25" x14ac:dyDescent="0.2">
      <c r="A75" s="40">
        <v>1251</v>
      </c>
      <c r="B75" s="38" t="s">
        <v>141</v>
      </c>
      <c r="C75" s="158">
        <v>4062857.81</v>
      </c>
      <c r="D75" s="158">
        <v>0</v>
      </c>
      <c r="E75" s="158">
        <v>3633991.81</v>
      </c>
      <c r="F75" s="157" t="s">
        <v>659</v>
      </c>
      <c r="G75" s="163">
        <v>0.15</v>
      </c>
      <c r="H75" s="157" t="s">
        <v>652</v>
      </c>
    </row>
    <row r="76" spans="1:8" x14ac:dyDescent="0.2">
      <c r="A76" s="40">
        <v>1252</v>
      </c>
      <c r="B76" s="38" t="s">
        <v>142</v>
      </c>
      <c r="C76" s="158">
        <v>0</v>
      </c>
      <c r="D76" s="158">
        <v>0</v>
      </c>
      <c r="E76" s="158">
        <v>0</v>
      </c>
      <c r="F76" s="157"/>
      <c r="G76" s="163"/>
      <c r="H76" s="157"/>
    </row>
    <row r="77" spans="1:8" x14ac:dyDescent="0.2">
      <c r="A77" s="40">
        <v>1253</v>
      </c>
      <c r="B77" s="38" t="s">
        <v>143</v>
      </c>
      <c r="C77" s="158">
        <v>0</v>
      </c>
      <c r="D77" s="158">
        <v>0</v>
      </c>
      <c r="E77" s="158">
        <v>0</v>
      </c>
      <c r="F77" s="157"/>
      <c r="G77" s="163"/>
      <c r="H77" s="157"/>
    </row>
    <row r="78" spans="1:8" ht="56.25" x14ac:dyDescent="0.2">
      <c r="A78" s="40">
        <v>1254</v>
      </c>
      <c r="B78" s="38" t="s">
        <v>144</v>
      </c>
      <c r="C78" s="158">
        <v>398879.77</v>
      </c>
      <c r="D78" s="158">
        <v>0</v>
      </c>
      <c r="E78" s="158">
        <v>394453.37</v>
      </c>
      <c r="F78" s="157" t="s">
        <v>659</v>
      </c>
      <c r="G78" s="163">
        <v>0.15</v>
      </c>
      <c r="H78" s="157" t="s">
        <v>652</v>
      </c>
    </row>
    <row r="79" spans="1:8" x14ac:dyDescent="0.2">
      <c r="A79" s="40">
        <v>1259</v>
      </c>
      <c r="B79" s="38" t="s">
        <v>145</v>
      </c>
      <c r="C79" s="158">
        <v>0</v>
      </c>
      <c r="D79" s="158">
        <v>0</v>
      </c>
      <c r="E79" s="158">
        <v>0</v>
      </c>
      <c r="F79" s="157"/>
      <c r="G79" s="157"/>
      <c r="H79" s="157"/>
    </row>
    <row r="80" spans="1:8" x14ac:dyDescent="0.2">
      <c r="A80" s="40">
        <v>1270</v>
      </c>
      <c r="B80" s="38" t="s">
        <v>146</v>
      </c>
      <c r="C80" s="158">
        <v>400714.39</v>
      </c>
      <c r="D80" s="158">
        <v>0</v>
      </c>
      <c r="E80" s="158">
        <v>0</v>
      </c>
      <c r="F80" s="157"/>
      <c r="G80" s="157"/>
      <c r="H80" s="157" t="s">
        <v>663</v>
      </c>
    </row>
    <row r="81" spans="1:8" x14ac:dyDescent="0.2">
      <c r="A81" s="40">
        <v>1271</v>
      </c>
      <c r="B81" s="38" t="s">
        <v>147</v>
      </c>
      <c r="C81" s="158">
        <v>0</v>
      </c>
      <c r="D81" s="158">
        <v>0</v>
      </c>
      <c r="E81" s="158">
        <v>0</v>
      </c>
      <c r="F81" s="157"/>
      <c r="G81" s="157"/>
      <c r="H81" s="157"/>
    </row>
    <row r="82" spans="1:8" x14ac:dyDescent="0.2">
      <c r="A82" s="40">
        <v>1272</v>
      </c>
      <c r="B82" s="38" t="s">
        <v>148</v>
      </c>
      <c r="C82" s="158">
        <v>0</v>
      </c>
      <c r="D82" s="158">
        <v>0</v>
      </c>
      <c r="E82" s="158">
        <v>0</v>
      </c>
      <c r="F82" s="157"/>
      <c r="G82" s="157"/>
      <c r="H82" s="157"/>
    </row>
    <row r="83" spans="1:8" x14ac:dyDescent="0.2">
      <c r="A83" s="40">
        <v>1273</v>
      </c>
      <c r="B83" s="38" t="s">
        <v>149</v>
      </c>
      <c r="C83" s="158">
        <v>0</v>
      </c>
      <c r="D83" s="158">
        <v>0</v>
      </c>
      <c r="E83" s="158">
        <v>0</v>
      </c>
      <c r="F83" s="157"/>
      <c r="G83" s="157"/>
      <c r="H83" s="157"/>
    </row>
    <row r="84" spans="1:8" x14ac:dyDescent="0.2">
      <c r="A84" s="40">
        <v>1274</v>
      </c>
      <c r="B84" s="38" t="s">
        <v>150</v>
      </c>
      <c r="C84" s="158">
        <v>4230</v>
      </c>
      <c r="D84" s="158">
        <v>0</v>
      </c>
      <c r="E84" s="158">
        <v>0</v>
      </c>
      <c r="F84" s="157"/>
      <c r="G84" s="157"/>
      <c r="H84" s="157" t="s">
        <v>663</v>
      </c>
    </row>
    <row r="85" spans="1:8" x14ac:dyDescent="0.2">
      <c r="A85" s="40">
        <v>1275</v>
      </c>
      <c r="B85" s="38" t="s">
        <v>151</v>
      </c>
      <c r="C85" s="158">
        <v>396442.77</v>
      </c>
      <c r="D85" s="158">
        <v>0</v>
      </c>
      <c r="E85" s="158">
        <v>0</v>
      </c>
      <c r="F85" s="157"/>
      <c r="G85" s="157"/>
      <c r="H85" s="157" t="s">
        <v>663</v>
      </c>
    </row>
    <row r="86" spans="1:8" x14ac:dyDescent="0.2">
      <c r="A86" s="40">
        <v>1279</v>
      </c>
      <c r="B86" s="38" t="s">
        <v>152</v>
      </c>
      <c r="C86" s="158">
        <v>0</v>
      </c>
      <c r="D86" s="158">
        <v>0</v>
      </c>
      <c r="E86" s="158">
        <v>0</v>
      </c>
      <c r="F86" s="157"/>
      <c r="G86" s="157"/>
      <c r="H86" s="157"/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ht="33.75" x14ac:dyDescent="0.2">
      <c r="A103" s="40">
        <v>2110</v>
      </c>
      <c r="B103" s="38" t="s">
        <v>166</v>
      </c>
      <c r="C103" s="158">
        <v>1094559.6299999999</v>
      </c>
      <c r="D103" s="158">
        <v>1094559.6299999999</v>
      </c>
      <c r="E103" s="158">
        <v>0</v>
      </c>
      <c r="F103" s="158">
        <v>0</v>
      </c>
      <c r="G103" s="158">
        <v>0</v>
      </c>
      <c r="H103" s="157" t="s">
        <v>664</v>
      </c>
    </row>
    <row r="104" spans="1:8" ht="33.75" x14ac:dyDescent="0.2">
      <c r="A104" s="40">
        <v>2111</v>
      </c>
      <c r="B104" s="38" t="s">
        <v>167</v>
      </c>
      <c r="C104" s="158">
        <v>317260.55</v>
      </c>
      <c r="D104" s="158">
        <v>317260.55</v>
      </c>
      <c r="E104" s="158">
        <v>0</v>
      </c>
      <c r="F104" s="158">
        <v>0</v>
      </c>
      <c r="G104" s="158">
        <v>0</v>
      </c>
      <c r="H104" s="157" t="s">
        <v>664</v>
      </c>
    </row>
    <row r="105" spans="1:8" ht="33.75" x14ac:dyDescent="0.2">
      <c r="A105" s="40">
        <v>2112</v>
      </c>
      <c r="B105" s="38" t="s">
        <v>168</v>
      </c>
      <c r="C105" s="158">
        <v>105502</v>
      </c>
      <c r="D105" s="158">
        <v>105502</v>
      </c>
      <c r="E105" s="158">
        <v>0</v>
      </c>
      <c r="F105" s="158">
        <v>0</v>
      </c>
      <c r="G105" s="158">
        <v>0</v>
      </c>
      <c r="H105" s="157" t="s">
        <v>664</v>
      </c>
    </row>
    <row r="106" spans="1:8" x14ac:dyDescent="0.2">
      <c r="A106" s="40">
        <v>2113</v>
      </c>
      <c r="B106" s="38" t="s">
        <v>169</v>
      </c>
      <c r="C106" s="158">
        <v>0</v>
      </c>
      <c r="D106" s="158">
        <v>0</v>
      </c>
      <c r="E106" s="158">
        <v>0</v>
      </c>
      <c r="F106" s="158">
        <v>0</v>
      </c>
      <c r="G106" s="158">
        <v>0</v>
      </c>
      <c r="H106" s="157"/>
    </row>
    <row r="107" spans="1:8" x14ac:dyDescent="0.2">
      <c r="A107" s="40">
        <v>2114</v>
      </c>
      <c r="B107" s="38" t="s">
        <v>170</v>
      </c>
      <c r="C107" s="158">
        <v>0</v>
      </c>
      <c r="D107" s="158">
        <v>0</v>
      </c>
      <c r="E107" s="158">
        <v>0</v>
      </c>
      <c r="F107" s="158">
        <v>0</v>
      </c>
      <c r="G107" s="158">
        <v>0</v>
      </c>
      <c r="H107" s="157"/>
    </row>
    <row r="108" spans="1:8" x14ac:dyDescent="0.2">
      <c r="A108" s="40">
        <v>2115</v>
      </c>
      <c r="B108" s="38" t="s">
        <v>171</v>
      </c>
      <c r="C108" s="158">
        <v>0</v>
      </c>
      <c r="D108" s="158">
        <v>0</v>
      </c>
      <c r="E108" s="158">
        <v>0</v>
      </c>
      <c r="F108" s="158">
        <v>0</v>
      </c>
      <c r="G108" s="158">
        <v>0</v>
      </c>
      <c r="H108" s="157"/>
    </row>
    <row r="109" spans="1:8" x14ac:dyDescent="0.2">
      <c r="A109" s="40">
        <v>2116</v>
      </c>
      <c r="B109" s="38" t="s">
        <v>172</v>
      </c>
      <c r="C109" s="158">
        <v>0</v>
      </c>
      <c r="D109" s="158">
        <v>0</v>
      </c>
      <c r="E109" s="158">
        <v>0</v>
      </c>
      <c r="F109" s="158">
        <v>0</v>
      </c>
      <c r="G109" s="158">
        <v>0</v>
      </c>
      <c r="H109" s="157"/>
    </row>
    <row r="110" spans="1:8" ht="33.75" x14ac:dyDescent="0.2">
      <c r="A110" s="40">
        <v>2117</v>
      </c>
      <c r="B110" s="38" t="s">
        <v>173</v>
      </c>
      <c r="C110" s="158">
        <v>671797.08</v>
      </c>
      <c r="D110" s="158">
        <v>671797.08</v>
      </c>
      <c r="E110" s="158">
        <v>0</v>
      </c>
      <c r="F110" s="158">
        <v>0</v>
      </c>
      <c r="G110" s="158">
        <v>0</v>
      </c>
      <c r="H110" s="157" t="s">
        <v>664</v>
      </c>
    </row>
    <row r="111" spans="1:8" x14ac:dyDescent="0.2">
      <c r="A111" s="40">
        <v>2118</v>
      </c>
      <c r="B111" s="38" t="s">
        <v>174</v>
      </c>
      <c r="C111" s="158">
        <v>0</v>
      </c>
      <c r="D111" s="158">
        <v>0</v>
      </c>
      <c r="E111" s="158">
        <v>0</v>
      </c>
      <c r="F111" s="158">
        <v>0</v>
      </c>
      <c r="G111" s="158">
        <v>0</v>
      </c>
      <c r="H111" s="157"/>
    </row>
    <row r="112" spans="1:8" x14ac:dyDescent="0.2">
      <c r="A112" s="40">
        <v>2119</v>
      </c>
      <c r="B112" s="38" t="s">
        <v>175</v>
      </c>
      <c r="C112" s="158">
        <v>0</v>
      </c>
      <c r="D112" s="158">
        <v>0</v>
      </c>
      <c r="E112" s="158">
        <v>0</v>
      </c>
      <c r="F112" s="158">
        <v>0</v>
      </c>
      <c r="G112" s="158">
        <v>0</v>
      </c>
      <c r="H112" s="157"/>
    </row>
    <row r="113" spans="1:8" x14ac:dyDescent="0.2">
      <c r="A113" s="40">
        <v>2120</v>
      </c>
      <c r="B113" s="38" t="s">
        <v>176</v>
      </c>
      <c r="C113" s="158">
        <v>0</v>
      </c>
      <c r="D113" s="158">
        <v>0</v>
      </c>
      <c r="E113" s="158">
        <v>0</v>
      </c>
      <c r="F113" s="158">
        <v>0</v>
      </c>
      <c r="G113" s="158">
        <v>0</v>
      </c>
      <c r="H113" s="157"/>
    </row>
    <row r="114" spans="1:8" x14ac:dyDescent="0.2">
      <c r="A114" s="40">
        <v>2121</v>
      </c>
      <c r="B114" s="38" t="s">
        <v>177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7"/>
    </row>
    <row r="115" spans="1:8" x14ac:dyDescent="0.2">
      <c r="A115" s="40">
        <v>2122</v>
      </c>
      <c r="B115" s="38" t="s">
        <v>178</v>
      </c>
      <c r="C115" s="158">
        <v>0</v>
      </c>
      <c r="D115" s="158">
        <v>0</v>
      </c>
      <c r="E115" s="158">
        <v>0</v>
      </c>
      <c r="F115" s="158">
        <v>0</v>
      </c>
      <c r="G115" s="158">
        <v>0</v>
      </c>
      <c r="H115" s="157"/>
    </row>
    <row r="116" spans="1:8" x14ac:dyDescent="0.2">
      <c r="A116" s="40">
        <v>2129</v>
      </c>
      <c r="B116" s="38" t="s">
        <v>179</v>
      </c>
      <c r="C116" s="158">
        <v>0</v>
      </c>
      <c r="D116" s="158">
        <v>0</v>
      </c>
      <c r="E116" s="158">
        <v>0</v>
      </c>
      <c r="F116" s="158">
        <v>0</v>
      </c>
      <c r="G116" s="158">
        <v>0</v>
      </c>
      <c r="H116" s="157"/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7" fitToHeight="0" orientation="portrait" r:id="rId1"/>
  <rowBreaks count="1" manualBreakCount="1"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18"/>
  <sheetViews>
    <sheetView showGridLines="0"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7" t="str">
        <f>ESF!A1</f>
        <v>Instituto Municipal de Planeación</v>
      </c>
      <c r="B1" s="167"/>
      <c r="C1" s="167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7" t="s">
        <v>250</v>
      </c>
      <c r="B2" s="167"/>
      <c r="C2" s="167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7" t="str">
        <f>ESF!A3</f>
        <v>Correspondiente del 01 de Enero al 31 de Diciembre de 2022</v>
      </c>
      <c r="B3" s="167"/>
      <c r="C3" s="167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59">
        <v>117451.02</v>
      </c>
      <c r="D8" s="67"/>
      <c r="E8" s="64"/>
    </row>
    <row r="9" spans="1:5" x14ac:dyDescent="0.2">
      <c r="A9" s="65">
        <v>4110</v>
      </c>
      <c r="B9" s="66" t="s">
        <v>253</v>
      </c>
      <c r="C9" s="159">
        <v>0</v>
      </c>
      <c r="D9" s="67"/>
      <c r="E9" s="64"/>
    </row>
    <row r="10" spans="1:5" x14ac:dyDescent="0.2">
      <c r="A10" s="65">
        <v>4111</v>
      </c>
      <c r="B10" s="66" t="s">
        <v>254</v>
      </c>
      <c r="C10" s="159">
        <v>0</v>
      </c>
      <c r="D10" s="67"/>
      <c r="E10" s="64"/>
    </row>
    <row r="11" spans="1:5" x14ac:dyDescent="0.2">
      <c r="A11" s="65">
        <v>4112</v>
      </c>
      <c r="B11" s="66" t="s">
        <v>255</v>
      </c>
      <c r="C11" s="159">
        <v>0</v>
      </c>
      <c r="D11" s="67"/>
      <c r="E11" s="64"/>
    </row>
    <row r="12" spans="1:5" x14ac:dyDescent="0.2">
      <c r="A12" s="65">
        <v>4113</v>
      </c>
      <c r="B12" s="66" t="s">
        <v>256</v>
      </c>
      <c r="C12" s="159">
        <v>0</v>
      </c>
      <c r="D12" s="67"/>
      <c r="E12" s="64"/>
    </row>
    <row r="13" spans="1:5" x14ac:dyDescent="0.2">
      <c r="A13" s="65">
        <v>4114</v>
      </c>
      <c r="B13" s="66" t="s">
        <v>257</v>
      </c>
      <c r="C13" s="159">
        <v>0</v>
      </c>
      <c r="D13" s="67"/>
      <c r="E13" s="64"/>
    </row>
    <row r="14" spans="1:5" x14ac:dyDescent="0.2">
      <c r="A14" s="65">
        <v>4115</v>
      </c>
      <c r="B14" s="66" t="s">
        <v>258</v>
      </c>
      <c r="C14" s="159">
        <v>0</v>
      </c>
      <c r="D14" s="67"/>
      <c r="E14" s="64"/>
    </row>
    <row r="15" spans="1:5" x14ac:dyDescent="0.2">
      <c r="A15" s="65">
        <v>4116</v>
      </c>
      <c r="B15" s="66" t="s">
        <v>259</v>
      </c>
      <c r="C15" s="159">
        <v>0</v>
      </c>
      <c r="D15" s="67"/>
      <c r="E15" s="64"/>
    </row>
    <row r="16" spans="1:5" x14ac:dyDescent="0.2">
      <c r="A16" s="65">
        <v>4117</v>
      </c>
      <c r="B16" s="66" t="s">
        <v>260</v>
      </c>
      <c r="C16" s="159">
        <v>0</v>
      </c>
      <c r="D16" s="67"/>
      <c r="E16" s="64"/>
    </row>
    <row r="17" spans="1:5" ht="22.5" x14ac:dyDescent="0.2">
      <c r="A17" s="65">
        <v>4118</v>
      </c>
      <c r="B17" s="67" t="s">
        <v>261</v>
      </c>
      <c r="C17" s="159">
        <v>0</v>
      </c>
      <c r="D17" s="67"/>
      <c r="E17" s="64"/>
    </row>
    <row r="18" spans="1:5" x14ac:dyDescent="0.2">
      <c r="A18" s="65">
        <v>4119</v>
      </c>
      <c r="B18" s="66" t="s">
        <v>262</v>
      </c>
      <c r="C18" s="159">
        <v>0</v>
      </c>
      <c r="D18" s="67"/>
      <c r="E18" s="64"/>
    </row>
    <row r="19" spans="1:5" x14ac:dyDescent="0.2">
      <c r="A19" s="65">
        <v>4120</v>
      </c>
      <c r="B19" s="66" t="s">
        <v>263</v>
      </c>
      <c r="C19" s="159">
        <v>0</v>
      </c>
      <c r="D19" s="67"/>
      <c r="E19" s="64"/>
    </row>
    <row r="20" spans="1:5" x14ac:dyDescent="0.2">
      <c r="A20" s="65">
        <v>4121</v>
      </c>
      <c r="B20" s="66" t="s">
        <v>264</v>
      </c>
      <c r="C20" s="159">
        <v>0</v>
      </c>
      <c r="D20" s="67"/>
      <c r="E20" s="64"/>
    </row>
    <row r="21" spans="1:5" x14ac:dyDescent="0.2">
      <c r="A21" s="65">
        <v>4122</v>
      </c>
      <c r="B21" s="66" t="s">
        <v>265</v>
      </c>
      <c r="C21" s="159">
        <v>0</v>
      </c>
      <c r="D21" s="67"/>
      <c r="E21" s="64"/>
    </row>
    <row r="22" spans="1:5" x14ac:dyDescent="0.2">
      <c r="A22" s="65">
        <v>4123</v>
      </c>
      <c r="B22" s="66" t="s">
        <v>266</v>
      </c>
      <c r="C22" s="159">
        <v>0</v>
      </c>
      <c r="D22" s="67"/>
      <c r="E22" s="64"/>
    </row>
    <row r="23" spans="1:5" x14ac:dyDescent="0.2">
      <c r="A23" s="65">
        <v>4124</v>
      </c>
      <c r="B23" s="66" t="s">
        <v>267</v>
      </c>
      <c r="C23" s="159">
        <v>0</v>
      </c>
      <c r="D23" s="67"/>
      <c r="E23" s="64"/>
    </row>
    <row r="24" spans="1:5" x14ac:dyDescent="0.2">
      <c r="A24" s="65">
        <v>4129</v>
      </c>
      <c r="B24" s="66" t="s">
        <v>268</v>
      </c>
      <c r="C24" s="159">
        <v>0</v>
      </c>
      <c r="D24" s="67"/>
      <c r="E24" s="64"/>
    </row>
    <row r="25" spans="1:5" x14ac:dyDescent="0.2">
      <c r="A25" s="65">
        <v>4130</v>
      </c>
      <c r="B25" s="66" t="s">
        <v>269</v>
      </c>
      <c r="C25" s="159">
        <v>0</v>
      </c>
      <c r="D25" s="67"/>
      <c r="E25" s="64"/>
    </row>
    <row r="26" spans="1:5" x14ac:dyDescent="0.2">
      <c r="A26" s="65">
        <v>4131</v>
      </c>
      <c r="B26" s="66" t="s">
        <v>270</v>
      </c>
      <c r="C26" s="159">
        <v>0</v>
      </c>
      <c r="D26" s="67"/>
      <c r="E26" s="64"/>
    </row>
    <row r="27" spans="1:5" ht="22.5" x14ac:dyDescent="0.2">
      <c r="A27" s="65">
        <v>4132</v>
      </c>
      <c r="B27" s="67" t="s">
        <v>271</v>
      </c>
      <c r="C27" s="159">
        <v>0</v>
      </c>
      <c r="D27" s="67"/>
      <c r="E27" s="64"/>
    </row>
    <row r="28" spans="1:5" x14ac:dyDescent="0.2">
      <c r="A28" s="65">
        <v>4140</v>
      </c>
      <c r="B28" s="66" t="s">
        <v>272</v>
      </c>
      <c r="C28" s="159">
        <v>0</v>
      </c>
      <c r="D28" s="67"/>
      <c r="E28" s="64"/>
    </row>
    <row r="29" spans="1:5" x14ac:dyDescent="0.2">
      <c r="A29" s="65">
        <v>4141</v>
      </c>
      <c r="B29" s="66" t="s">
        <v>273</v>
      </c>
      <c r="C29" s="159">
        <v>0</v>
      </c>
      <c r="D29" s="67"/>
      <c r="E29" s="64"/>
    </row>
    <row r="30" spans="1:5" x14ac:dyDescent="0.2">
      <c r="A30" s="65">
        <v>4143</v>
      </c>
      <c r="B30" s="66" t="s">
        <v>274</v>
      </c>
      <c r="C30" s="159">
        <v>0</v>
      </c>
      <c r="D30" s="67"/>
      <c r="E30" s="64"/>
    </row>
    <row r="31" spans="1:5" x14ac:dyDescent="0.2">
      <c r="A31" s="65">
        <v>4144</v>
      </c>
      <c r="B31" s="66" t="s">
        <v>275</v>
      </c>
      <c r="C31" s="159">
        <v>0</v>
      </c>
      <c r="D31" s="67"/>
      <c r="E31" s="64"/>
    </row>
    <row r="32" spans="1:5" ht="22.5" x14ac:dyDescent="0.2">
      <c r="A32" s="65">
        <v>4145</v>
      </c>
      <c r="B32" s="67" t="s">
        <v>276</v>
      </c>
      <c r="C32" s="159">
        <v>0</v>
      </c>
      <c r="D32" s="67"/>
      <c r="E32" s="64"/>
    </row>
    <row r="33" spans="1:5" x14ac:dyDescent="0.2">
      <c r="A33" s="65">
        <v>4149</v>
      </c>
      <c r="B33" s="66" t="s">
        <v>277</v>
      </c>
      <c r="C33" s="159">
        <v>0</v>
      </c>
      <c r="D33" s="67"/>
      <c r="E33" s="64"/>
    </row>
    <row r="34" spans="1:5" x14ac:dyDescent="0.2">
      <c r="A34" s="65">
        <v>4150</v>
      </c>
      <c r="B34" s="66" t="s">
        <v>278</v>
      </c>
      <c r="C34" s="159">
        <v>201.02</v>
      </c>
      <c r="D34" s="67" t="s">
        <v>665</v>
      </c>
      <c r="E34" s="64"/>
    </row>
    <row r="35" spans="1:5" x14ac:dyDescent="0.2">
      <c r="A35" s="65">
        <v>4151</v>
      </c>
      <c r="B35" s="66" t="s">
        <v>278</v>
      </c>
      <c r="C35" s="159">
        <v>201.02</v>
      </c>
      <c r="D35" s="67" t="s">
        <v>665</v>
      </c>
      <c r="E35" s="64"/>
    </row>
    <row r="36" spans="1:5" ht="22.5" x14ac:dyDescent="0.2">
      <c r="A36" s="65">
        <v>4154</v>
      </c>
      <c r="B36" s="67" t="s">
        <v>279</v>
      </c>
      <c r="C36" s="159">
        <v>0</v>
      </c>
      <c r="D36" s="67"/>
      <c r="E36" s="64"/>
    </row>
    <row r="37" spans="1:5" x14ac:dyDescent="0.2">
      <c r="A37" s="65">
        <v>4160</v>
      </c>
      <c r="B37" s="66" t="s">
        <v>280</v>
      </c>
      <c r="C37" s="159">
        <v>0</v>
      </c>
      <c r="D37" s="67"/>
      <c r="E37" s="64"/>
    </row>
    <row r="38" spans="1:5" x14ac:dyDescent="0.2">
      <c r="A38" s="65">
        <v>4161</v>
      </c>
      <c r="B38" s="66" t="s">
        <v>281</v>
      </c>
      <c r="C38" s="159">
        <v>0</v>
      </c>
      <c r="D38" s="67"/>
      <c r="E38" s="64"/>
    </row>
    <row r="39" spans="1:5" x14ac:dyDescent="0.2">
      <c r="A39" s="65">
        <v>4162</v>
      </c>
      <c r="B39" s="66" t="s">
        <v>282</v>
      </c>
      <c r="C39" s="159">
        <v>0</v>
      </c>
      <c r="D39" s="67"/>
      <c r="E39" s="64"/>
    </row>
    <row r="40" spans="1:5" x14ac:dyDescent="0.2">
      <c r="A40" s="65">
        <v>4163</v>
      </c>
      <c r="B40" s="66" t="s">
        <v>283</v>
      </c>
      <c r="C40" s="159">
        <v>0</v>
      </c>
      <c r="D40" s="67"/>
      <c r="E40" s="64"/>
    </row>
    <row r="41" spans="1:5" x14ac:dyDescent="0.2">
      <c r="A41" s="65">
        <v>4164</v>
      </c>
      <c r="B41" s="66" t="s">
        <v>284</v>
      </c>
      <c r="C41" s="159">
        <v>0</v>
      </c>
      <c r="D41" s="67"/>
      <c r="E41" s="64"/>
    </row>
    <row r="42" spans="1:5" x14ac:dyDescent="0.2">
      <c r="A42" s="65">
        <v>4165</v>
      </c>
      <c r="B42" s="66" t="s">
        <v>285</v>
      </c>
      <c r="C42" s="159">
        <v>0</v>
      </c>
      <c r="D42" s="67"/>
      <c r="E42" s="64"/>
    </row>
    <row r="43" spans="1:5" ht="22.5" x14ac:dyDescent="0.2">
      <c r="A43" s="65">
        <v>4166</v>
      </c>
      <c r="B43" s="67" t="s">
        <v>286</v>
      </c>
      <c r="C43" s="159">
        <v>0</v>
      </c>
      <c r="D43" s="67"/>
      <c r="E43" s="64"/>
    </row>
    <row r="44" spans="1:5" x14ac:dyDescent="0.2">
      <c r="A44" s="65">
        <v>4168</v>
      </c>
      <c r="B44" s="66" t="s">
        <v>287</v>
      </c>
      <c r="C44" s="159">
        <v>0</v>
      </c>
      <c r="D44" s="67"/>
      <c r="E44" s="64"/>
    </row>
    <row r="45" spans="1:5" x14ac:dyDescent="0.2">
      <c r="A45" s="65">
        <v>4169</v>
      </c>
      <c r="B45" s="66" t="s">
        <v>288</v>
      </c>
      <c r="C45" s="159">
        <v>0</v>
      </c>
      <c r="D45" s="67"/>
      <c r="E45" s="64"/>
    </row>
    <row r="46" spans="1:5" ht="33.75" x14ac:dyDescent="0.2">
      <c r="A46" s="65">
        <v>4170</v>
      </c>
      <c r="B46" s="66" t="s">
        <v>289</v>
      </c>
      <c r="C46" s="159">
        <v>117250</v>
      </c>
      <c r="D46" s="67" t="s">
        <v>666</v>
      </c>
      <c r="E46" s="64"/>
    </row>
    <row r="47" spans="1:5" x14ac:dyDescent="0.2">
      <c r="A47" s="65">
        <v>4171</v>
      </c>
      <c r="B47" s="66" t="s">
        <v>290</v>
      </c>
      <c r="C47" s="159">
        <v>0</v>
      </c>
      <c r="D47" s="67"/>
      <c r="E47" s="64"/>
    </row>
    <row r="48" spans="1:5" x14ac:dyDescent="0.2">
      <c r="A48" s="65">
        <v>4172</v>
      </c>
      <c r="B48" s="66" t="s">
        <v>291</v>
      </c>
      <c r="C48" s="159">
        <v>0</v>
      </c>
      <c r="D48" s="67"/>
      <c r="E48" s="64"/>
    </row>
    <row r="49" spans="1:5" ht="33.75" x14ac:dyDescent="0.2">
      <c r="A49" s="65">
        <v>4173</v>
      </c>
      <c r="B49" s="67" t="s">
        <v>292</v>
      </c>
      <c r="C49" s="159">
        <v>117250</v>
      </c>
      <c r="D49" s="67" t="s">
        <v>666</v>
      </c>
      <c r="E49" s="64"/>
    </row>
    <row r="50" spans="1:5" ht="22.5" x14ac:dyDescent="0.2">
      <c r="A50" s="65">
        <v>4174</v>
      </c>
      <c r="B50" s="67" t="s">
        <v>293</v>
      </c>
      <c r="C50" s="159">
        <v>0</v>
      </c>
      <c r="D50" s="67"/>
      <c r="E50" s="64"/>
    </row>
    <row r="51" spans="1:5" ht="22.5" x14ac:dyDescent="0.2">
      <c r="A51" s="65">
        <v>4175</v>
      </c>
      <c r="B51" s="67" t="s">
        <v>294</v>
      </c>
      <c r="C51" s="159">
        <v>0</v>
      </c>
      <c r="D51" s="67"/>
      <c r="E51" s="64"/>
    </row>
    <row r="52" spans="1:5" ht="22.5" x14ac:dyDescent="0.2">
      <c r="A52" s="65">
        <v>4176</v>
      </c>
      <c r="B52" s="67" t="s">
        <v>295</v>
      </c>
      <c r="C52" s="159">
        <v>0</v>
      </c>
      <c r="D52" s="67"/>
      <c r="E52" s="64"/>
    </row>
    <row r="53" spans="1:5" ht="22.5" x14ac:dyDescent="0.2">
      <c r="A53" s="65">
        <v>4177</v>
      </c>
      <c r="B53" s="67" t="s">
        <v>296</v>
      </c>
      <c r="C53" s="159">
        <v>0</v>
      </c>
      <c r="D53" s="67"/>
      <c r="E53" s="64"/>
    </row>
    <row r="54" spans="1:5" ht="22.5" x14ac:dyDescent="0.2">
      <c r="A54" s="65">
        <v>4178</v>
      </c>
      <c r="B54" s="67" t="s">
        <v>297</v>
      </c>
      <c r="C54" s="159">
        <v>0</v>
      </c>
      <c r="D54" s="67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59">
        <v>36756966.939999998</v>
      </c>
      <c r="D58" s="67" t="s">
        <v>667</v>
      </c>
      <c r="E58" s="64"/>
    </row>
    <row r="59" spans="1:5" ht="22.5" x14ac:dyDescent="0.2">
      <c r="A59" s="65">
        <v>4210</v>
      </c>
      <c r="B59" s="67" t="s">
        <v>300</v>
      </c>
      <c r="C59" s="159">
        <v>0</v>
      </c>
      <c r="D59" s="67"/>
      <c r="E59" s="64"/>
    </row>
    <row r="60" spans="1:5" x14ac:dyDescent="0.2">
      <c r="A60" s="65">
        <v>4211</v>
      </c>
      <c r="B60" s="66" t="s">
        <v>301</v>
      </c>
      <c r="C60" s="159">
        <v>0</v>
      </c>
      <c r="D60" s="67"/>
      <c r="E60" s="64"/>
    </row>
    <row r="61" spans="1:5" x14ac:dyDescent="0.2">
      <c r="A61" s="65">
        <v>4212</v>
      </c>
      <c r="B61" s="66" t="s">
        <v>302</v>
      </c>
      <c r="C61" s="159">
        <v>0</v>
      </c>
      <c r="D61" s="67"/>
      <c r="E61" s="64"/>
    </row>
    <row r="62" spans="1:5" x14ac:dyDescent="0.2">
      <c r="A62" s="65">
        <v>4213</v>
      </c>
      <c r="B62" s="66" t="s">
        <v>303</v>
      </c>
      <c r="C62" s="159">
        <v>0</v>
      </c>
      <c r="D62" s="67"/>
      <c r="E62" s="64"/>
    </row>
    <row r="63" spans="1:5" x14ac:dyDescent="0.2">
      <c r="A63" s="65">
        <v>4214</v>
      </c>
      <c r="B63" s="66" t="s">
        <v>304</v>
      </c>
      <c r="C63" s="159">
        <v>0</v>
      </c>
      <c r="D63" s="67"/>
      <c r="E63" s="64"/>
    </row>
    <row r="64" spans="1:5" x14ac:dyDescent="0.2">
      <c r="A64" s="65">
        <v>4215</v>
      </c>
      <c r="B64" s="66" t="s">
        <v>305</v>
      </c>
      <c r="C64" s="159">
        <v>0</v>
      </c>
      <c r="D64" s="67"/>
      <c r="E64" s="64"/>
    </row>
    <row r="65" spans="1:5" ht="33.75" x14ac:dyDescent="0.2">
      <c r="A65" s="65">
        <v>4220</v>
      </c>
      <c r="B65" s="66" t="s">
        <v>306</v>
      </c>
      <c r="C65" s="159">
        <v>36756966.939999998</v>
      </c>
      <c r="D65" s="67" t="s">
        <v>667</v>
      </c>
      <c r="E65" s="64"/>
    </row>
    <row r="66" spans="1:5" x14ac:dyDescent="0.2">
      <c r="A66" s="65">
        <v>4221</v>
      </c>
      <c r="B66" s="66" t="s">
        <v>307</v>
      </c>
      <c r="C66" s="159">
        <v>7379796.0999999996</v>
      </c>
      <c r="D66" s="67" t="s">
        <v>668</v>
      </c>
      <c r="E66" s="64"/>
    </row>
    <row r="67" spans="1:5" ht="33.75" x14ac:dyDescent="0.2">
      <c r="A67" s="65">
        <v>4223</v>
      </c>
      <c r="B67" s="66" t="s">
        <v>308</v>
      </c>
      <c r="C67" s="159">
        <v>29377170.84</v>
      </c>
      <c r="D67" s="67" t="s">
        <v>667</v>
      </c>
      <c r="E67" s="64"/>
    </row>
    <row r="68" spans="1:5" x14ac:dyDescent="0.2">
      <c r="A68" s="65">
        <v>4225</v>
      </c>
      <c r="B68" s="66" t="s">
        <v>309</v>
      </c>
      <c r="C68" s="159">
        <v>0</v>
      </c>
      <c r="D68" s="67"/>
      <c r="E68" s="64"/>
    </row>
    <row r="69" spans="1:5" x14ac:dyDescent="0.2">
      <c r="A69" s="65">
        <v>4227</v>
      </c>
      <c r="B69" s="66" t="s">
        <v>310</v>
      </c>
      <c r="C69" s="159">
        <v>0</v>
      </c>
      <c r="D69" s="67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159">
        <v>1304593.24</v>
      </c>
      <c r="D73" s="67" t="s">
        <v>669</v>
      </c>
      <c r="E73" s="67" t="s">
        <v>653</v>
      </c>
    </row>
    <row r="74" spans="1:5" x14ac:dyDescent="0.2">
      <c r="A74" s="68">
        <v>4310</v>
      </c>
      <c r="B74" s="66" t="s">
        <v>312</v>
      </c>
      <c r="C74" s="159">
        <v>1304593.24</v>
      </c>
      <c r="D74" s="67" t="s">
        <v>669</v>
      </c>
      <c r="E74" s="67" t="s">
        <v>653</v>
      </c>
    </row>
    <row r="75" spans="1:5" x14ac:dyDescent="0.2">
      <c r="A75" s="68">
        <v>4311</v>
      </c>
      <c r="B75" s="66" t="s">
        <v>313</v>
      </c>
      <c r="C75" s="159">
        <v>0</v>
      </c>
      <c r="D75" s="67"/>
      <c r="E75" s="67"/>
    </row>
    <row r="76" spans="1:5" x14ac:dyDescent="0.2">
      <c r="A76" s="68">
        <v>4319</v>
      </c>
      <c r="B76" s="66" t="s">
        <v>314</v>
      </c>
      <c r="C76" s="159">
        <v>1304593.24</v>
      </c>
      <c r="D76" s="67" t="s">
        <v>669</v>
      </c>
      <c r="E76" s="67" t="s">
        <v>653</v>
      </c>
    </row>
    <row r="77" spans="1:5" x14ac:dyDescent="0.2">
      <c r="A77" s="68">
        <v>4320</v>
      </c>
      <c r="B77" s="66" t="s">
        <v>315</v>
      </c>
      <c r="C77" s="159">
        <v>0</v>
      </c>
      <c r="D77" s="67"/>
      <c r="E77" s="67"/>
    </row>
    <row r="78" spans="1:5" x14ac:dyDescent="0.2">
      <c r="A78" s="68">
        <v>4321</v>
      </c>
      <c r="B78" s="66" t="s">
        <v>316</v>
      </c>
      <c r="C78" s="159">
        <v>0</v>
      </c>
      <c r="D78" s="67"/>
      <c r="E78" s="67"/>
    </row>
    <row r="79" spans="1:5" x14ac:dyDescent="0.2">
      <c r="A79" s="68">
        <v>4322</v>
      </c>
      <c r="B79" s="66" t="s">
        <v>317</v>
      </c>
      <c r="C79" s="159">
        <v>0</v>
      </c>
      <c r="D79" s="67"/>
      <c r="E79" s="67"/>
    </row>
    <row r="80" spans="1:5" x14ac:dyDescent="0.2">
      <c r="A80" s="68">
        <v>4323</v>
      </c>
      <c r="B80" s="66" t="s">
        <v>318</v>
      </c>
      <c r="C80" s="159">
        <v>0</v>
      </c>
      <c r="D80" s="67"/>
      <c r="E80" s="67"/>
    </row>
    <row r="81" spans="1:5" x14ac:dyDescent="0.2">
      <c r="A81" s="68">
        <v>4324</v>
      </c>
      <c r="B81" s="66" t="s">
        <v>319</v>
      </c>
      <c r="C81" s="159">
        <v>0</v>
      </c>
      <c r="D81" s="67"/>
      <c r="E81" s="67"/>
    </row>
    <row r="82" spans="1:5" x14ac:dyDescent="0.2">
      <c r="A82" s="68">
        <v>4325</v>
      </c>
      <c r="B82" s="66" t="s">
        <v>320</v>
      </c>
      <c r="C82" s="159">
        <v>0</v>
      </c>
      <c r="D82" s="67"/>
      <c r="E82" s="67"/>
    </row>
    <row r="83" spans="1:5" x14ac:dyDescent="0.2">
      <c r="A83" s="68">
        <v>4330</v>
      </c>
      <c r="B83" s="66" t="s">
        <v>321</v>
      </c>
      <c r="C83" s="159">
        <v>0</v>
      </c>
      <c r="D83" s="67"/>
      <c r="E83" s="67"/>
    </row>
    <row r="84" spans="1:5" x14ac:dyDescent="0.2">
      <c r="A84" s="68">
        <v>4331</v>
      </c>
      <c r="B84" s="66" t="s">
        <v>321</v>
      </c>
      <c r="C84" s="159">
        <v>0</v>
      </c>
      <c r="D84" s="67"/>
      <c r="E84" s="67"/>
    </row>
    <row r="85" spans="1:5" x14ac:dyDescent="0.2">
      <c r="A85" s="68">
        <v>4340</v>
      </c>
      <c r="B85" s="66" t="s">
        <v>322</v>
      </c>
      <c r="C85" s="159">
        <v>0</v>
      </c>
      <c r="D85" s="67"/>
      <c r="E85" s="67"/>
    </row>
    <row r="86" spans="1:5" x14ac:dyDescent="0.2">
      <c r="A86" s="68">
        <v>4341</v>
      </c>
      <c r="B86" s="66" t="s">
        <v>322</v>
      </c>
      <c r="C86" s="159">
        <v>0</v>
      </c>
      <c r="D86" s="67"/>
      <c r="E86" s="67"/>
    </row>
    <row r="87" spans="1:5" x14ac:dyDescent="0.2">
      <c r="A87" s="68">
        <v>4390</v>
      </c>
      <c r="B87" s="66" t="s">
        <v>323</v>
      </c>
      <c r="C87" s="159">
        <v>0</v>
      </c>
      <c r="D87" s="67"/>
      <c r="E87" s="67"/>
    </row>
    <row r="88" spans="1:5" x14ac:dyDescent="0.2">
      <c r="A88" s="68">
        <v>4392</v>
      </c>
      <c r="B88" s="66" t="s">
        <v>324</v>
      </c>
      <c r="C88" s="159">
        <v>0</v>
      </c>
      <c r="D88" s="67"/>
      <c r="E88" s="67"/>
    </row>
    <row r="89" spans="1:5" x14ac:dyDescent="0.2">
      <c r="A89" s="68">
        <v>4393</v>
      </c>
      <c r="B89" s="66" t="s">
        <v>325</v>
      </c>
      <c r="C89" s="159">
        <v>0</v>
      </c>
      <c r="D89" s="67"/>
      <c r="E89" s="67"/>
    </row>
    <row r="90" spans="1:5" x14ac:dyDescent="0.2">
      <c r="A90" s="68">
        <v>4394</v>
      </c>
      <c r="B90" s="66" t="s">
        <v>326</v>
      </c>
      <c r="C90" s="159">
        <v>0</v>
      </c>
      <c r="D90" s="67"/>
      <c r="E90" s="67"/>
    </row>
    <row r="91" spans="1:5" x14ac:dyDescent="0.2">
      <c r="A91" s="68">
        <v>4395</v>
      </c>
      <c r="B91" s="66" t="s">
        <v>327</v>
      </c>
      <c r="C91" s="159">
        <v>0</v>
      </c>
      <c r="D91" s="67"/>
      <c r="E91" s="67"/>
    </row>
    <row r="92" spans="1:5" x14ac:dyDescent="0.2">
      <c r="A92" s="68">
        <v>4396</v>
      </c>
      <c r="B92" s="66" t="s">
        <v>328</v>
      </c>
      <c r="C92" s="159">
        <v>0</v>
      </c>
      <c r="D92" s="67"/>
      <c r="E92" s="67"/>
    </row>
    <row r="93" spans="1:5" x14ac:dyDescent="0.2">
      <c r="A93" s="68">
        <v>4397</v>
      </c>
      <c r="B93" s="66" t="s">
        <v>329</v>
      </c>
      <c r="C93" s="159">
        <v>0</v>
      </c>
      <c r="D93" s="67"/>
      <c r="E93" s="67"/>
    </row>
    <row r="94" spans="1:5" x14ac:dyDescent="0.2">
      <c r="A94" s="68">
        <v>4399</v>
      </c>
      <c r="B94" s="66" t="s">
        <v>323</v>
      </c>
      <c r="C94" s="159">
        <v>0</v>
      </c>
      <c r="D94" s="67"/>
      <c r="E94" s="67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ht="67.5" x14ac:dyDescent="0.2">
      <c r="A98" s="68">
        <v>5000</v>
      </c>
      <c r="B98" s="66" t="s">
        <v>44</v>
      </c>
      <c r="C98" s="159">
        <v>42980572.329999998</v>
      </c>
      <c r="D98" s="160">
        <f>IFERROR(C98/$C$98,"")</f>
        <v>1</v>
      </c>
      <c r="E98" s="67" t="s">
        <v>670</v>
      </c>
    </row>
    <row r="99" spans="1:5" ht="67.5" x14ac:dyDescent="0.2">
      <c r="A99" s="68">
        <v>5100</v>
      </c>
      <c r="B99" s="66" t="s">
        <v>332</v>
      </c>
      <c r="C99" s="159">
        <v>41940767.810000002</v>
      </c>
      <c r="D99" s="160">
        <f>IFERROR(C99/$C$98,"")</f>
        <v>0.97580756924276169</v>
      </c>
      <c r="E99" s="67" t="s">
        <v>670</v>
      </c>
    </row>
    <row r="100" spans="1:5" ht="33.75" x14ac:dyDescent="0.2">
      <c r="A100" s="68">
        <v>5110</v>
      </c>
      <c r="B100" s="66" t="s">
        <v>333</v>
      </c>
      <c r="C100" s="159">
        <v>19621484.309999999</v>
      </c>
      <c r="D100" s="160">
        <f>IFERROR(C100/$C$98,"")</f>
        <v>0.45651984713810811</v>
      </c>
      <c r="E100" s="67" t="s">
        <v>671</v>
      </c>
    </row>
    <row r="101" spans="1:5" ht="22.5" x14ac:dyDescent="0.2">
      <c r="A101" s="68">
        <v>5111</v>
      </c>
      <c r="B101" s="66" t="s">
        <v>334</v>
      </c>
      <c r="C101" s="159">
        <v>11091175.050000001</v>
      </c>
      <c r="D101" s="160">
        <f t="shared" ref="D101:D164" si="0">IFERROR(C101/$C$98,"")</f>
        <v>0.25805089250192403</v>
      </c>
      <c r="E101" s="67" t="s">
        <v>672</v>
      </c>
    </row>
    <row r="102" spans="1:5" x14ac:dyDescent="0.2">
      <c r="A102" s="68">
        <v>5112</v>
      </c>
      <c r="B102" s="66" t="s">
        <v>335</v>
      </c>
      <c r="C102" s="159">
        <v>0</v>
      </c>
      <c r="D102" s="160">
        <f t="shared" si="0"/>
        <v>0</v>
      </c>
      <c r="E102" s="67"/>
    </row>
    <row r="103" spans="1:5" ht="45" x14ac:dyDescent="0.2">
      <c r="A103" s="68">
        <v>5113</v>
      </c>
      <c r="B103" s="66" t="s">
        <v>336</v>
      </c>
      <c r="C103" s="159">
        <v>3083673.2</v>
      </c>
      <c r="D103" s="160">
        <f t="shared" si="0"/>
        <v>7.1745745410831299E-2</v>
      </c>
      <c r="E103" s="67" t="s">
        <v>673</v>
      </c>
    </row>
    <row r="104" spans="1:5" x14ac:dyDescent="0.2">
      <c r="A104" s="68">
        <v>5114</v>
      </c>
      <c r="B104" s="66" t="s">
        <v>337</v>
      </c>
      <c r="C104" s="159">
        <v>2163697.2000000002</v>
      </c>
      <c r="D104" s="160">
        <f t="shared" si="0"/>
        <v>5.0341284043110841E-2</v>
      </c>
      <c r="E104" s="67"/>
    </row>
    <row r="105" spans="1:5" ht="22.5" x14ac:dyDescent="0.2">
      <c r="A105" s="68">
        <v>5115</v>
      </c>
      <c r="B105" s="66" t="s">
        <v>338</v>
      </c>
      <c r="C105" s="159">
        <v>3282938.86</v>
      </c>
      <c r="D105" s="160">
        <f t="shared" si="0"/>
        <v>7.6381925182241989E-2</v>
      </c>
      <c r="E105" s="67" t="s">
        <v>672</v>
      </c>
    </row>
    <row r="106" spans="1:5" x14ac:dyDescent="0.2">
      <c r="A106" s="68">
        <v>5116</v>
      </c>
      <c r="B106" s="66" t="s">
        <v>339</v>
      </c>
      <c r="C106" s="159">
        <v>0</v>
      </c>
      <c r="D106" s="160">
        <f t="shared" si="0"/>
        <v>0</v>
      </c>
      <c r="E106" s="67"/>
    </row>
    <row r="107" spans="1:5" x14ac:dyDescent="0.2">
      <c r="A107" s="68">
        <v>5120</v>
      </c>
      <c r="B107" s="66" t="s">
        <v>340</v>
      </c>
      <c r="C107" s="159">
        <v>557123.57999999996</v>
      </c>
      <c r="D107" s="160">
        <f t="shared" si="0"/>
        <v>1.2962218737397627E-2</v>
      </c>
      <c r="E107" s="67"/>
    </row>
    <row r="108" spans="1:5" x14ac:dyDescent="0.2">
      <c r="A108" s="68">
        <v>5121</v>
      </c>
      <c r="B108" s="66" t="s">
        <v>341</v>
      </c>
      <c r="C108" s="159">
        <v>236234.23999999999</v>
      </c>
      <c r="D108" s="160">
        <f t="shared" si="0"/>
        <v>5.4963027989999779E-3</v>
      </c>
      <c r="E108" s="67"/>
    </row>
    <row r="109" spans="1:5" x14ac:dyDescent="0.2">
      <c r="A109" s="68">
        <v>5122</v>
      </c>
      <c r="B109" s="66" t="s">
        <v>342</v>
      </c>
      <c r="C109" s="159">
        <v>53527.88</v>
      </c>
      <c r="D109" s="160">
        <f t="shared" si="0"/>
        <v>1.2453970968329356E-3</v>
      </c>
      <c r="E109" s="67"/>
    </row>
    <row r="110" spans="1:5" x14ac:dyDescent="0.2">
      <c r="A110" s="68">
        <v>5123</v>
      </c>
      <c r="B110" s="66" t="s">
        <v>343</v>
      </c>
      <c r="C110" s="159">
        <v>0</v>
      </c>
      <c r="D110" s="160">
        <f t="shared" si="0"/>
        <v>0</v>
      </c>
      <c r="E110" s="67"/>
    </row>
    <row r="111" spans="1:5" x14ac:dyDescent="0.2">
      <c r="A111" s="68">
        <v>5124</v>
      </c>
      <c r="B111" s="66" t="s">
        <v>344</v>
      </c>
      <c r="C111" s="159">
        <v>25676.68</v>
      </c>
      <c r="D111" s="160">
        <f t="shared" si="0"/>
        <v>5.9740200299933984E-4</v>
      </c>
      <c r="E111" s="67"/>
    </row>
    <row r="112" spans="1:5" x14ac:dyDescent="0.2">
      <c r="A112" s="68">
        <v>5125</v>
      </c>
      <c r="B112" s="66" t="s">
        <v>345</v>
      </c>
      <c r="C112" s="159">
        <v>7637.39</v>
      </c>
      <c r="D112" s="160">
        <f t="shared" si="0"/>
        <v>1.7769400419708186E-4</v>
      </c>
      <c r="E112" s="67"/>
    </row>
    <row r="113" spans="1:5" x14ac:dyDescent="0.2">
      <c r="A113" s="68">
        <v>5126</v>
      </c>
      <c r="B113" s="66" t="s">
        <v>346</v>
      </c>
      <c r="C113" s="159">
        <v>104900</v>
      </c>
      <c r="D113" s="160">
        <f t="shared" si="0"/>
        <v>2.4406375791041031E-3</v>
      </c>
      <c r="E113" s="67"/>
    </row>
    <row r="114" spans="1:5" x14ac:dyDescent="0.2">
      <c r="A114" s="68">
        <v>5127</v>
      </c>
      <c r="B114" s="66" t="s">
        <v>347</v>
      </c>
      <c r="C114" s="159">
        <v>51437.53</v>
      </c>
      <c r="D114" s="160">
        <f t="shared" si="0"/>
        <v>1.1967623326434192E-3</v>
      </c>
      <c r="E114" s="67"/>
    </row>
    <row r="115" spans="1:5" x14ac:dyDescent="0.2">
      <c r="A115" s="68">
        <v>5128</v>
      </c>
      <c r="B115" s="66" t="s">
        <v>348</v>
      </c>
      <c r="C115" s="159">
        <v>0</v>
      </c>
      <c r="D115" s="160">
        <f t="shared" si="0"/>
        <v>0</v>
      </c>
      <c r="E115" s="67"/>
    </row>
    <row r="116" spans="1:5" x14ac:dyDescent="0.2">
      <c r="A116" s="68">
        <v>5129</v>
      </c>
      <c r="B116" s="66" t="s">
        <v>349</v>
      </c>
      <c r="C116" s="159">
        <v>77709.86</v>
      </c>
      <c r="D116" s="160">
        <f t="shared" si="0"/>
        <v>1.8080229226207702E-3</v>
      </c>
      <c r="E116" s="67"/>
    </row>
    <row r="117" spans="1:5" ht="33.75" x14ac:dyDescent="0.2">
      <c r="A117" s="68">
        <v>5130</v>
      </c>
      <c r="B117" s="66" t="s">
        <v>350</v>
      </c>
      <c r="C117" s="159">
        <v>21762159.920000002</v>
      </c>
      <c r="D117" s="160">
        <f t="shared" si="0"/>
        <v>0.5063255033672559</v>
      </c>
      <c r="E117" s="67" t="s">
        <v>674</v>
      </c>
    </row>
    <row r="118" spans="1:5" x14ac:dyDescent="0.2">
      <c r="A118" s="68">
        <v>5131</v>
      </c>
      <c r="B118" s="66" t="s">
        <v>351</v>
      </c>
      <c r="C118" s="159">
        <v>373726.05</v>
      </c>
      <c r="D118" s="160">
        <f t="shared" si="0"/>
        <v>8.6952320488097139E-3</v>
      </c>
      <c r="E118" s="67"/>
    </row>
    <row r="119" spans="1:5" x14ac:dyDescent="0.2">
      <c r="A119" s="68">
        <v>5132</v>
      </c>
      <c r="B119" s="66" t="s">
        <v>352</v>
      </c>
      <c r="C119" s="159">
        <v>16762</v>
      </c>
      <c r="D119" s="160">
        <f t="shared" si="0"/>
        <v>3.8999015348849361E-4</v>
      </c>
      <c r="E119" s="67"/>
    </row>
    <row r="120" spans="1:5" ht="33.75" x14ac:dyDescent="0.2">
      <c r="A120" s="68">
        <v>5133</v>
      </c>
      <c r="B120" s="66" t="s">
        <v>353</v>
      </c>
      <c r="C120" s="159">
        <v>19039140.82</v>
      </c>
      <c r="D120" s="160">
        <f t="shared" si="0"/>
        <v>0.44297085375735856</v>
      </c>
      <c r="E120" s="67" t="s">
        <v>674</v>
      </c>
    </row>
    <row r="121" spans="1:5" x14ac:dyDescent="0.2">
      <c r="A121" s="68">
        <v>5134</v>
      </c>
      <c r="B121" s="66" t="s">
        <v>354</v>
      </c>
      <c r="C121" s="159">
        <v>55364.45</v>
      </c>
      <c r="D121" s="160">
        <f t="shared" si="0"/>
        <v>1.2881273328544344E-3</v>
      </c>
      <c r="E121" s="67"/>
    </row>
    <row r="122" spans="1:5" x14ac:dyDescent="0.2">
      <c r="A122" s="68">
        <v>5135</v>
      </c>
      <c r="B122" s="66" t="s">
        <v>355</v>
      </c>
      <c r="C122" s="159">
        <v>1579131.9</v>
      </c>
      <c r="D122" s="160">
        <f t="shared" si="0"/>
        <v>3.6740597306978671E-2</v>
      </c>
      <c r="E122" s="67"/>
    </row>
    <row r="123" spans="1:5" x14ac:dyDescent="0.2">
      <c r="A123" s="68">
        <v>5136</v>
      </c>
      <c r="B123" s="66" t="s">
        <v>356</v>
      </c>
      <c r="C123" s="159">
        <v>0</v>
      </c>
      <c r="D123" s="160">
        <f t="shared" si="0"/>
        <v>0</v>
      </c>
      <c r="E123" s="67"/>
    </row>
    <row r="124" spans="1:5" x14ac:dyDescent="0.2">
      <c r="A124" s="68">
        <v>5137</v>
      </c>
      <c r="B124" s="66" t="s">
        <v>357</v>
      </c>
      <c r="C124" s="159">
        <v>58411.18</v>
      </c>
      <c r="D124" s="160">
        <f t="shared" si="0"/>
        <v>1.3590135457370259E-3</v>
      </c>
      <c r="E124" s="67"/>
    </row>
    <row r="125" spans="1:5" x14ac:dyDescent="0.2">
      <c r="A125" s="68">
        <v>5138</v>
      </c>
      <c r="B125" s="66" t="s">
        <v>358</v>
      </c>
      <c r="C125" s="159">
        <v>162230.51999999999</v>
      </c>
      <c r="D125" s="160">
        <f t="shared" si="0"/>
        <v>3.7745081371744495E-3</v>
      </c>
      <c r="E125" s="67"/>
    </row>
    <row r="126" spans="1:5" x14ac:dyDescent="0.2">
      <c r="A126" s="68">
        <v>5139</v>
      </c>
      <c r="B126" s="66" t="s">
        <v>359</v>
      </c>
      <c r="C126" s="159">
        <v>477393</v>
      </c>
      <c r="D126" s="160">
        <f t="shared" si="0"/>
        <v>1.1107181084854577E-2</v>
      </c>
      <c r="E126" s="67"/>
    </row>
    <row r="127" spans="1:5" x14ac:dyDescent="0.2">
      <c r="A127" s="68">
        <v>5200</v>
      </c>
      <c r="B127" s="66" t="s">
        <v>360</v>
      </c>
      <c r="C127" s="159">
        <v>0</v>
      </c>
      <c r="D127" s="160">
        <f t="shared" si="0"/>
        <v>0</v>
      </c>
      <c r="E127" s="67"/>
    </row>
    <row r="128" spans="1:5" x14ac:dyDescent="0.2">
      <c r="A128" s="68">
        <v>5210</v>
      </c>
      <c r="B128" s="66" t="s">
        <v>361</v>
      </c>
      <c r="C128" s="159">
        <v>0</v>
      </c>
      <c r="D128" s="160">
        <f t="shared" si="0"/>
        <v>0</v>
      </c>
      <c r="E128" s="67"/>
    </row>
    <row r="129" spans="1:5" x14ac:dyDescent="0.2">
      <c r="A129" s="68">
        <v>5211</v>
      </c>
      <c r="B129" s="66" t="s">
        <v>362</v>
      </c>
      <c r="C129" s="159">
        <v>0</v>
      </c>
      <c r="D129" s="160">
        <f t="shared" si="0"/>
        <v>0</v>
      </c>
      <c r="E129" s="67"/>
    </row>
    <row r="130" spans="1:5" x14ac:dyDescent="0.2">
      <c r="A130" s="68">
        <v>5212</v>
      </c>
      <c r="B130" s="66" t="s">
        <v>363</v>
      </c>
      <c r="C130" s="159">
        <v>0</v>
      </c>
      <c r="D130" s="160">
        <f t="shared" si="0"/>
        <v>0</v>
      </c>
      <c r="E130" s="67"/>
    </row>
    <row r="131" spans="1:5" x14ac:dyDescent="0.2">
      <c r="A131" s="68">
        <v>5220</v>
      </c>
      <c r="B131" s="66" t="s">
        <v>364</v>
      </c>
      <c r="C131" s="159">
        <v>0</v>
      </c>
      <c r="D131" s="160">
        <f t="shared" si="0"/>
        <v>0</v>
      </c>
      <c r="E131" s="67"/>
    </row>
    <row r="132" spans="1:5" x14ac:dyDescent="0.2">
      <c r="A132" s="68">
        <v>5221</v>
      </c>
      <c r="B132" s="66" t="s">
        <v>365</v>
      </c>
      <c r="C132" s="159">
        <v>0</v>
      </c>
      <c r="D132" s="160">
        <f t="shared" si="0"/>
        <v>0</v>
      </c>
      <c r="E132" s="67"/>
    </row>
    <row r="133" spans="1:5" x14ac:dyDescent="0.2">
      <c r="A133" s="68">
        <v>5222</v>
      </c>
      <c r="B133" s="66" t="s">
        <v>366</v>
      </c>
      <c r="C133" s="159">
        <v>0</v>
      </c>
      <c r="D133" s="160">
        <f t="shared" si="0"/>
        <v>0</v>
      </c>
      <c r="E133" s="67"/>
    </row>
    <row r="134" spans="1:5" x14ac:dyDescent="0.2">
      <c r="A134" s="68">
        <v>5230</v>
      </c>
      <c r="B134" s="66" t="s">
        <v>308</v>
      </c>
      <c r="C134" s="159">
        <v>0</v>
      </c>
      <c r="D134" s="160">
        <f t="shared" si="0"/>
        <v>0</v>
      </c>
      <c r="E134" s="67"/>
    </row>
    <row r="135" spans="1:5" x14ac:dyDescent="0.2">
      <c r="A135" s="68">
        <v>5231</v>
      </c>
      <c r="B135" s="66" t="s">
        <v>367</v>
      </c>
      <c r="C135" s="159">
        <v>0</v>
      </c>
      <c r="D135" s="160">
        <f t="shared" si="0"/>
        <v>0</v>
      </c>
      <c r="E135" s="67"/>
    </row>
    <row r="136" spans="1:5" x14ac:dyDescent="0.2">
      <c r="A136" s="68">
        <v>5232</v>
      </c>
      <c r="B136" s="66" t="s">
        <v>368</v>
      </c>
      <c r="C136" s="159">
        <v>0</v>
      </c>
      <c r="D136" s="160">
        <f t="shared" si="0"/>
        <v>0</v>
      </c>
      <c r="E136" s="67"/>
    </row>
    <row r="137" spans="1:5" x14ac:dyDescent="0.2">
      <c r="A137" s="68">
        <v>5240</v>
      </c>
      <c r="B137" s="66" t="s">
        <v>369</v>
      </c>
      <c r="C137" s="159">
        <v>0</v>
      </c>
      <c r="D137" s="160">
        <f t="shared" si="0"/>
        <v>0</v>
      </c>
      <c r="E137" s="67"/>
    </row>
    <row r="138" spans="1:5" x14ac:dyDescent="0.2">
      <c r="A138" s="68">
        <v>5241</v>
      </c>
      <c r="B138" s="66" t="s">
        <v>370</v>
      </c>
      <c r="C138" s="159">
        <v>0</v>
      </c>
      <c r="D138" s="160">
        <f t="shared" si="0"/>
        <v>0</v>
      </c>
      <c r="E138" s="67"/>
    </row>
    <row r="139" spans="1:5" x14ac:dyDescent="0.2">
      <c r="A139" s="68">
        <v>5242</v>
      </c>
      <c r="B139" s="66" t="s">
        <v>371</v>
      </c>
      <c r="C139" s="159">
        <v>0</v>
      </c>
      <c r="D139" s="160">
        <f t="shared" si="0"/>
        <v>0</v>
      </c>
      <c r="E139" s="67"/>
    </row>
    <row r="140" spans="1:5" x14ac:dyDescent="0.2">
      <c r="A140" s="68">
        <v>5243</v>
      </c>
      <c r="B140" s="66" t="s">
        <v>372</v>
      </c>
      <c r="C140" s="159">
        <v>0</v>
      </c>
      <c r="D140" s="160">
        <f t="shared" si="0"/>
        <v>0</v>
      </c>
      <c r="E140" s="67"/>
    </row>
    <row r="141" spans="1:5" x14ac:dyDescent="0.2">
      <c r="A141" s="68">
        <v>5244</v>
      </c>
      <c r="B141" s="66" t="s">
        <v>373</v>
      </c>
      <c r="C141" s="159">
        <v>0</v>
      </c>
      <c r="D141" s="160">
        <f t="shared" si="0"/>
        <v>0</v>
      </c>
      <c r="E141" s="67"/>
    </row>
    <row r="142" spans="1:5" x14ac:dyDescent="0.2">
      <c r="A142" s="68">
        <v>5250</v>
      </c>
      <c r="B142" s="66" t="s">
        <v>309</v>
      </c>
      <c r="C142" s="159">
        <v>0</v>
      </c>
      <c r="D142" s="160">
        <f t="shared" si="0"/>
        <v>0</v>
      </c>
      <c r="E142" s="67"/>
    </row>
    <row r="143" spans="1:5" x14ac:dyDescent="0.2">
      <c r="A143" s="68">
        <v>5251</v>
      </c>
      <c r="B143" s="66" t="s">
        <v>374</v>
      </c>
      <c r="C143" s="159">
        <v>0</v>
      </c>
      <c r="D143" s="160">
        <f t="shared" si="0"/>
        <v>0</v>
      </c>
      <c r="E143" s="67"/>
    </row>
    <row r="144" spans="1:5" x14ac:dyDescent="0.2">
      <c r="A144" s="68">
        <v>5252</v>
      </c>
      <c r="B144" s="66" t="s">
        <v>375</v>
      </c>
      <c r="C144" s="159">
        <v>0</v>
      </c>
      <c r="D144" s="160">
        <f t="shared" si="0"/>
        <v>0</v>
      </c>
      <c r="E144" s="67"/>
    </row>
    <row r="145" spans="1:5" x14ac:dyDescent="0.2">
      <c r="A145" s="68">
        <v>5259</v>
      </c>
      <c r="B145" s="66" t="s">
        <v>376</v>
      </c>
      <c r="C145" s="159">
        <v>0</v>
      </c>
      <c r="D145" s="160">
        <f t="shared" si="0"/>
        <v>0</v>
      </c>
      <c r="E145" s="67"/>
    </row>
    <row r="146" spans="1:5" x14ac:dyDescent="0.2">
      <c r="A146" s="68">
        <v>5260</v>
      </c>
      <c r="B146" s="66" t="s">
        <v>377</v>
      </c>
      <c r="C146" s="159">
        <v>0</v>
      </c>
      <c r="D146" s="160">
        <f t="shared" si="0"/>
        <v>0</v>
      </c>
      <c r="E146" s="67"/>
    </row>
    <row r="147" spans="1:5" x14ac:dyDescent="0.2">
      <c r="A147" s="68">
        <v>5261</v>
      </c>
      <c r="B147" s="66" t="s">
        <v>378</v>
      </c>
      <c r="C147" s="159">
        <v>0</v>
      </c>
      <c r="D147" s="160">
        <f t="shared" si="0"/>
        <v>0</v>
      </c>
      <c r="E147" s="67"/>
    </row>
    <row r="148" spans="1:5" x14ac:dyDescent="0.2">
      <c r="A148" s="68">
        <v>5262</v>
      </c>
      <c r="B148" s="66" t="s">
        <v>379</v>
      </c>
      <c r="C148" s="159">
        <v>0</v>
      </c>
      <c r="D148" s="160">
        <f t="shared" si="0"/>
        <v>0</v>
      </c>
      <c r="E148" s="67"/>
    </row>
    <row r="149" spans="1:5" x14ac:dyDescent="0.2">
      <c r="A149" s="68">
        <v>5270</v>
      </c>
      <c r="B149" s="66" t="s">
        <v>380</v>
      </c>
      <c r="C149" s="159">
        <v>0</v>
      </c>
      <c r="D149" s="160">
        <f t="shared" si="0"/>
        <v>0</v>
      </c>
      <c r="E149" s="67"/>
    </row>
    <row r="150" spans="1:5" x14ac:dyDescent="0.2">
      <c r="A150" s="68">
        <v>5271</v>
      </c>
      <c r="B150" s="66" t="s">
        <v>381</v>
      </c>
      <c r="C150" s="159">
        <v>0</v>
      </c>
      <c r="D150" s="160">
        <f t="shared" si="0"/>
        <v>0</v>
      </c>
      <c r="E150" s="67"/>
    </row>
    <row r="151" spans="1:5" x14ac:dyDescent="0.2">
      <c r="A151" s="68">
        <v>5280</v>
      </c>
      <c r="B151" s="66" t="s">
        <v>382</v>
      </c>
      <c r="C151" s="159">
        <v>0</v>
      </c>
      <c r="D151" s="160">
        <f t="shared" si="0"/>
        <v>0</v>
      </c>
      <c r="E151" s="67"/>
    </row>
    <row r="152" spans="1:5" x14ac:dyDescent="0.2">
      <c r="A152" s="68">
        <v>5281</v>
      </c>
      <c r="B152" s="66" t="s">
        <v>383</v>
      </c>
      <c r="C152" s="159">
        <v>0</v>
      </c>
      <c r="D152" s="160">
        <f t="shared" si="0"/>
        <v>0</v>
      </c>
      <c r="E152" s="67"/>
    </row>
    <row r="153" spans="1:5" x14ac:dyDescent="0.2">
      <c r="A153" s="68">
        <v>5282</v>
      </c>
      <c r="B153" s="66" t="s">
        <v>384</v>
      </c>
      <c r="C153" s="159">
        <v>0</v>
      </c>
      <c r="D153" s="160">
        <f t="shared" si="0"/>
        <v>0</v>
      </c>
      <c r="E153" s="67"/>
    </row>
    <row r="154" spans="1:5" x14ac:dyDescent="0.2">
      <c r="A154" s="68">
        <v>5283</v>
      </c>
      <c r="B154" s="66" t="s">
        <v>385</v>
      </c>
      <c r="C154" s="159">
        <v>0</v>
      </c>
      <c r="D154" s="160">
        <f t="shared" si="0"/>
        <v>0</v>
      </c>
      <c r="E154" s="67"/>
    </row>
    <row r="155" spans="1:5" x14ac:dyDescent="0.2">
      <c r="A155" s="68">
        <v>5284</v>
      </c>
      <c r="B155" s="66" t="s">
        <v>386</v>
      </c>
      <c r="C155" s="159">
        <v>0</v>
      </c>
      <c r="D155" s="160">
        <f t="shared" si="0"/>
        <v>0</v>
      </c>
      <c r="E155" s="67"/>
    </row>
    <row r="156" spans="1:5" x14ac:dyDescent="0.2">
      <c r="A156" s="68">
        <v>5285</v>
      </c>
      <c r="B156" s="66" t="s">
        <v>387</v>
      </c>
      <c r="C156" s="159">
        <v>0</v>
      </c>
      <c r="D156" s="160">
        <f t="shared" si="0"/>
        <v>0</v>
      </c>
      <c r="E156" s="67"/>
    </row>
    <row r="157" spans="1:5" x14ac:dyDescent="0.2">
      <c r="A157" s="68">
        <v>5290</v>
      </c>
      <c r="B157" s="66" t="s">
        <v>388</v>
      </c>
      <c r="C157" s="159">
        <v>0</v>
      </c>
      <c r="D157" s="160">
        <f t="shared" si="0"/>
        <v>0</v>
      </c>
      <c r="E157" s="67"/>
    </row>
    <row r="158" spans="1:5" x14ac:dyDescent="0.2">
      <c r="A158" s="68">
        <v>5291</v>
      </c>
      <c r="B158" s="66" t="s">
        <v>389</v>
      </c>
      <c r="C158" s="159">
        <v>0</v>
      </c>
      <c r="D158" s="160">
        <f t="shared" si="0"/>
        <v>0</v>
      </c>
      <c r="E158" s="67"/>
    </row>
    <row r="159" spans="1:5" x14ac:dyDescent="0.2">
      <c r="A159" s="68">
        <v>5292</v>
      </c>
      <c r="B159" s="66" t="s">
        <v>390</v>
      </c>
      <c r="C159" s="159">
        <v>0</v>
      </c>
      <c r="D159" s="160">
        <f t="shared" si="0"/>
        <v>0</v>
      </c>
      <c r="E159" s="67"/>
    </row>
    <row r="160" spans="1:5" x14ac:dyDescent="0.2">
      <c r="A160" s="68">
        <v>5300</v>
      </c>
      <c r="B160" s="66" t="s">
        <v>391</v>
      </c>
      <c r="C160" s="159">
        <v>0</v>
      </c>
      <c r="D160" s="160">
        <f t="shared" si="0"/>
        <v>0</v>
      </c>
      <c r="E160" s="67"/>
    </row>
    <row r="161" spans="1:5" x14ac:dyDescent="0.2">
      <c r="A161" s="68">
        <v>5310</v>
      </c>
      <c r="B161" s="66" t="s">
        <v>301</v>
      </c>
      <c r="C161" s="159">
        <v>0</v>
      </c>
      <c r="D161" s="160">
        <f t="shared" si="0"/>
        <v>0</v>
      </c>
      <c r="E161" s="67"/>
    </row>
    <row r="162" spans="1:5" x14ac:dyDescent="0.2">
      <c r="A162" s="68">
        <v>5311</v>
      </c>
      <c r="B162" s="66" t="s">
        <v>392</v>
      </c>
      <c r="C162" s="159">
        <v>0</v>
      </c>
      <c r="D162" s="160">
        <f t="shared" si="0"/>
        <v>0</v>
      </c>
      <c r="E162" s="67"/>
    </row>
    <row r="163" spans="1:5" x14ac:dyDescent="0.2">
      <c r="A163" s="68">
        <v>5312</v>
      </c>
      <c r="B163" s="66" t="s">
        <v>393</v>
      </c>
      <c r="C163" s="159">
        <v>0</v>
      </c>
      <c r="D163" s="160">
        <f t="shared" si="0"/>
        <v>0</v>
      </c>
      <c r="E163" s="67"/>
    </row>
    <row r="164" spans="1:5" x14ac:dyDescent="0.2">
      <c r="A164" s="68">
        <v>5320</v>
      </c>
      <c r="B164" s="66" t="s">
        <v>302</v>
      </c>
      <c r="C164" s="159">
        <v>0</v>
      </c>
      <c r="D164" s="160">
        <f t="shared" si="0"/>
        <v>0</v>
      </c>
      <c r="E164" s="67"/>
    </row>
    <row r="165" spans="1:5" x14ac:dyDescent="0.2">
      <c r="A165" s="68">
        <v>5321</v>
      </c>
      <c r="B165" s="66" t="s">
        <v>394</v>
      </c>
      <c r="C165" s="159">
        <v>0</v>
      </c>
      <c r="D165" s="160">
        <f t="shared" ref="D165:D216" si="1">IFERROR(C165/$C$98,"")</f>
        <v>0</v>
      </c>
      <c r="E165" s="67"/>
    </row>
    <row r="166" spans="1:5" x14ac:dyDescent="0.2">
      <c r="A166" s="68">
        <v>5322</v>
      </c>
      <c r="B166" s="66" t="s">
        <v>395</v>
      </c>
      <c r="C166" s="159">
        <v>0</v>
      </c>
      <c r="D166" s="160">
        <f t="shared" si="1"/>
        <v>0</v>
      </c>
      <c r="E166" s="67"/>
    </row>
    <row r="167" spans="1:5" x14ac:dyDescent="0.2">
      <c r="A167" s="68">
        <v>5330</v>
      </c>
      <c r="B167" s="66" t="s">
        <v>303</v>
      </c>
      <c r="C167" s="159">
        <v>0</v>
      </c>
      <c r="D167" s="160">
        <f t="shared" si="1"/>
        <v>0</v>
      </c>
      <c r="E167" s="67"/>
    </row>
    <row r="168" spans="1:5" x14ac:dyDescent="0.2">
      <c r="A168" s="68">
        <v>5331</v>
      </c>
      <c r="B168" s="66" t="s">
        <v>396</v>
      </c>
      <c r="C168" s="159">
        <v>0</v>
      </c>
      <c r="D168" s="160">
        <f t="shared" si="1"/>
        <v>0</v>
      </c>
      <c r="E168" s="67"/>
    </row>
    <row r="169" spans="1:5" x14ac:dyDescent="0.2">
      <c r="A169" s="68">
        <v>5332</v>
      </c>
      <c r="B169" s="66" t="s">
        <v>397</v>
      </c>
      <c r="C169" s="159">
        <v>0</v>
      </c>
      <c r="D169" s="160">
        <f t="shared" si="1"/>
        <v>0</v>
      </c>
      <c r="E169" s="67"/>
    </row>
    <row r="170" spans="1:5" x14ac:dyDescent="0.2">
      <c r="A170" s="68">
        <v>5400</v>
      </c>
      <c r="B170" s="66" t="s">
        <v>398</v>
      </c>
      <c r="C170" s="159">
        <v>0</v>
      </c>
      <c r="D170" s="160">
        <f t="shared" si="1"/>
        <v>0</v>
      </c>
      <c r="E170" s="67"/>
    </row>
    <row r="171" spans="1:5" x14ac:dyDescent="0.2">
      <c r="A171" s="68">
        <v>5410</v>
      </c>
      <c r="B171" s="66" t="s">
        <v>399</v>
      </c>
      <c r="C171" s="159">
        <v>0</v>
      </c>
      <c r="D171" s="160">
        <f t="shared" si="1"/>
        <v>0</v>
      </c>
      <c r="E171" s="67"/>
    </row>
    <row r="172" spans="1:5" x14ac:dyDescent="0.2">
      <c r="A172" s="68">
        <v>5411</v>
      </c>
      <c r="B172" s="66" t="s">
        <v>400</v>
      </c>
      <c r="C172" s="159">
        <v>0</v>
      </c>
      <c r="D172" s="160">
        <f t="shared" si="1"/>
        <v>0</v>
      </c>
      <c r="E172" s="67"/>
    </row>
    <row r="173" spans="1:5" x14ac:dyDescent="0.2">
      <c r="A173" s="68">
        <v>5412</v>
      </c>
      <c r="B173" s="66" t="s">
        <v>401</v>
      </c>
      <c r="C173" s="159">
        <v>0</v>
      </c>
      <c r="D173" s="160">
        <f t="shared" si="1"/>
        <v>0</v>
      </c>
      <c r="E173" s="67"/>
    </row>
    <row r="174" spans="1:5" x14ac:dyDescent="0.2">
      <c r="A174" s="68">
        <v>5420</v>
      </c>
      <c r="B174" s="66" t="s">
        <v>402</v>
      </c>
      <c r="C174" s="159">
        <v>0</v>
      </c>
      <c r="D174" s="160">
        <f t="shared" si="1"/>
        <v>0</v>
      </c>
      <c r="E174" s="67"/>
    </row>
    <row r="175" spans="1:5" x14ac:dyDescent="0.2">
      <c r="A175" s="68">
        <v>5421</v>
      </c>
      <c r="B175" s="66" t="s">
        <v>403</v>
      </c>
      <c r="C175" s="159">
        <v>0</v>
      </c>
      <c r="D175" s="160">
        <f t="shared" si="1"/>
        <v>0</v>
      </c>
      <c r="E175" s="67"/>
    </row>
    <row r="176" spans="1:5" x14ac:dyDescent="0.2">
      <c r="A176" s="68">
        <v>5422</v>
      </c>
      <c r="B176" s="66" t="s">
        <v>404</v>
      </c>
      <c r="C176" s="159">
        <v>0</v>
      </c>
      <c r="D176" s="160">
        <f t="shared" si="1"/>
        <v>0</v>
      </c>
      <c r="E176" s="67"/>
    </row>
    <row r="177" spans="1:5" x14ac:dyDescent="0.2">
      <c r="A177" s="68">
        <v>5430</v>
      </c>
      <c r="B177" s="66" t="s">
        <v>405</v>
      </c>
      <c r="C177" s="159">
        <v>0</v>
      </c>
      <c r="D177" s="160">
        <f t="shared" si="1"/>
        <v>0</v>
      </c>
      <c r="E177" s="67"/>
    </row>
    <row r="178" spans="1:5" x14ac:dyDescent="0.2">
      <c r="A178" s="68">
        <v>5431</v>
      </c>
      <c r="B178" s="66" t="s">
        <v>406</v>
      </c>
      <c r="C178" s="159">
        <v>0</v>
      </c>
      <c r="D178" s="160">
        <f t="shared" si="1"/>
        <v>0</v>
      </c>
      <c r="E178" s="67"/>
    </row>
    <row r="179" spans="1:5" x14ac:dyDescent="0.2">
      <c r="A179" s="68">
        <v>5432</v>
      </c>
      <c r="B179" s="66" t="s">
        <v>407</v>
      </c>
      <c r="C179" s="159">
        <v>0</v>
      </c>
      <c r="D179" s="160">
        <f t="shared" si="1"/>
        <v>0</v>
      </c>
      <c r="E179" s="67"/>
    </row>
    <row r="180" spans="1:5" x14ac:dyDescent="0.2">
      <c r="A180" s="68">
        <v>5440</v>
      </c>
      <c r="B180" s="66" t="s">
        <v>408</v>
      </c>
      <c r="C180" s="159">
        <v>0</v>
      </c>
      <c r="D180" s="160">
        <f t="shared" si="1"/>
        <v>0</v>
      </c>
      <c r="E180" s="67"/>
    </row>
    <row r="181" spans="1:5" x14ac:dyDescent="0.2">
      <c r="A181" s="68">
        <v>5441</v>
      </c>
      <c r="B181" s="66" t="s">
        <v>408</v>
      </c>
      <c r="C181" s="159">
        <v>0</v>
      </c>
      <c r="D181" s="160">
        <f t="shared" si="1"/>
        <v>0</v>
      </c>
      <c r="E181" s="67"/>
    </row>
    <row r="182" spans="1:5" x14ac:dyDescent="0.2">
      <c r="A182" s="68">
        <v>5450</v>
      </c>
      <c r="B182" s="66" t="s">
        <v>409</v>
      </c>
      <c r="C182" s="159">
        <v>0</v>
      </c>
      <c r="D182" s="160">
        <f t="shared" si="1"/>
        <v>0</v>
      </c>
      <c r="E182" s="67"/>
    </row>
    <row r="183" spans="1:5" x14ac:dyDescent="0.2">
      <c r="A183" s="68">
        <v>5451</v>
      </c>
      <c r="B183" s="66" t="s">
        <v>410</v>
      </c>
      <c r="C183" s="159">
        <v>0</v>
      </c>
      <c r="D183" s="160">
        <f t="shared" si="1"/>
        <v>0</v>
      </c>
      <c r="E183" s="67"/>
    </row>
    <row r="184" spans="1:5" x14ac:dyDescent="0.2">
      <c r="A184" s="68">
        <v>5452</v>
      </c>
      <c r="B184" s="66" t="s">
        <v>411</v>
      </c>
      <c r="C184" s="159">
        <v>0</v>
      </c>
      <c r="D184" s="160">
        <f t="shared" si="1"/>
        <v>0</v>
      </c>
      <c r="E184" s="67"/>
    </row>
    <row r="185" spans="1:5" x14ac:dyDescent="0.2">
      <c r="A185" s="68">
        <v>5500</v>
      </c>
      <c r="B185" s="66" t="s">
        <v>412</v>
      </c>
      <c r="C185" s="159">
        <v>1039804.52</v>
      </c>
      <c r="D185" s="160">
        <f t="shared" si="1"/>
        <v>2.419243075723836E-2</v>
      </c>
      <c r="E185" s="67"/>
    </row>
    <row r="186" spans="1:5" x14ac:dyDescent="0.2">
      <c r="A186" s="68">
        <v>5510</v>
      </c>
      <c r="B186" s="66" t="s">
        <v>413</v>
      </c>
      <c r="C186" s="159">
        <v>1039804.52</v>
      </c>
      <c r="D186" s="160">
        <f t="shared" si="1"/>
        <v>2.419243075723836E-2</v>
      </c>
      <c r="E186" s="67"/>
    </row>
    <row r="187" spans="1:5" x14ac:dyDescent="0.2">
      <c r="A187" s="68">
        <v>5511</v>
      </c>
      <c r="B187" s="66" t="s">
        <v>414</v>
      </c>
      <c r="C187" s="159">
        <v>0</v>
      </c>
      <c r="D187" s="160">
        <f t="shared" si="1"/>
        <v>0</v>
      </c>
      <c r="E187" s="67"/>
    </row>
    <row r="188" spans="1:5" x14ac:dyDescent="0.2">
      <c r="A188" s="68">
        <v>5512</v>
      </c>
      <c r="B188" s="66" t="s">
        <v>415</v>
      </c>
      <c r="C188" s="159">
        <v>0</v>
      </c>
      <c r="D188" s="160">
        <f t="shared" si="1"/>
        <v>0</v>
      </c>
      <c r="E188" s="67"/>
    </row>
    <row r="189" spans="1:5" x14ac:dyDescent="0.2">
      <c r="A189" s="68">
        <v>5513</v>
      </c>
      <c r="B189" s="66" t="s">
        <v>416</v>
      </c>
      <c r="C189" s="159">
        <v>0</v>
      </c>
      <c r="D189" s="160">
        <f t="shared" si="1"/>
        <v>0</v>
      </c>
      <c r="E189" s="67"/>
    </row>
    <row r="190" spans="1:5" x14ac:dyDescent="0.2">
      <c r="A190" s="68">
        <v>5514</v>
      </c>
      <c r="B190" s="66" t="s">
        <v>417</v>
      </c>
      <c r="C190" s="159">
        <v>0</v>
      </c>
      <c r="D190" s="160">
        <f t="shared" si="1"/>
        <v>0</v>
      </c>
      <c r="E190" s="67"/>
    </row>
    <row r="191" spans="1:5" x14ac:dyDescent="0.2">
      <c r="A191" s="68">
        <v>5515</v>
      </c>
      <c r="B191" s="66" t="s">
        <v>418</v>
      </c>
      <c r="C191" s="159">
        <v>553758.85</v>
      </c>
      <c r="D191" s="160">
        <f t="shared" si="1"/>
        <v>1.2883933832902499E-2</v>
      </c>
      <c r="E191" s="67"/>
    </row>
    <row r="192" spans="1:5" x14ac:dyDescent="0.2">
      <c r="A192" s="68">
        <v>5516</v>
      </c>
      <c r="B192" s="66" t="s">
        <v>419</v>
      </c>
      <c r="C192" s="159">
        <v>0</v>
      </c>
      <c r="D192" s="160">
        <f t="shared" si="1"/>
        <v>0</v>
      </c>
      <c r="E192" s="67"/>
    </row>
    <row r="193" spans="1:5" x14ac:dyDescent="0.2">
      <c r="A193" s="68">
        <v>5517</v>
      </c>
      <c r="B193" s="66" t="s">
        <v>420</v>
      </c>
      <c r="C193" s="159">
        <v>486045.67</v>
      </c>
      <c r="D193" s="160">
        <f t="shared" si="1"/>
        <v>1.1308496924335861E-2</v>
      </c>
      <c r="E193" s="67"/>
    </row>
    <row r="194" spans="1:5" x14ac:dyDescent="0.2">
      <c r="A194" s="68">
        <v>5518</v>
      </c>
      <c r="B194" s="66" t="s">
        <v>421</v>
      </c>
      <c r="C194" s="159">
        <v>0</v>
      </c>
      <c r="D194" s="160">
        <f t="shared" si="1"/>
        <v>0</v>
      </c>
      <c r="E194" s="67"/>
    </row>
    <row r="195" spans="1:5" x14ac:dyDescent="0.2">
      <c r="A195" s="68">
        <v>5520</v>
      </c>
      <c r="B195" s="66" t="s">
        <v>422</v>
      </c>
      <c r="C195" s="159">
        <v>0</v>
      </c>
      <c r="D195" s="160">
        <f t="shared" si="1"/>
        <v>0</v>
      </c>
      <c r="E195" s="67"/>
    </row>
    <row r="196" spans="1:5" x14ac:dyDescent="0.2">
      <c r="A196" s="68">
        <v>5521</v>
      </c>
      <c r="B196" s="66" t="s">
        <v>423</v>
      </c>
      <c r="C196" s="159">
        <v>0</v>
      </c>
      <c r="D196" s="160">
        <f t="shared" si="1"/>
        <v>0</v>
      </c>
      <c r="E196" s="67"/>
    </row>
    <row r="197" spans="1:5" x14ac:dyDescent="0.2">
      <c r="A197" s="68">
        <v>5522</v>
      </c>
      <c r="B197" s="66" t="s">
        <v>424</v>
      </c>
      <c r="C197" s="159">
        <v>0</v>
      </c>
      <c r="D197" s="160">
        <f t="shared" si="1"/>
        <v>0</v>
      </c>
      <c r="E197" s="67"/>
    </row>
    <row r="198" spans="1:5" x14ac:dyDescent="0.2">
      <c r="A198" s="68">
        <v>5530</v>
      </c>
      <c r="B198" s="66" t="s">
        <v>425</v>
      </c>
      <c r="C198" s="159">
        <v>0</v>
      </c>
      <c r="D198" s="160">
        <f t="shared" si="1"/>
        <v>0</v>
      </c>
      <c r="E198" s="67"/>
    </row>
    <row r="199" spans="1:5" x14ac:dyDescent="0.2">
      <c r="A199" s="68">
        <v>5531</v>
      </c>
      <c r="B199" s="66" t="s">
        <v>426</v>
      </c>
      <c r="C199" s="159">
        <v>0</v>
      </c>
      <c r="D199" s="160">
        <f t="shared" si="1"/>
        <v>0</v>
      </c>
      <c r="E199" s="67"/>
    </row>
    <row r="200" spans="1:5" x14ac:dyDescent="0.2">
      <c r="A200" s="68">
        <v>5532</v>
      </c>
      <c r="B200" s="66" t="s">
        <v>427</v>
      </c>
      <c r="C200" s="159">
        <v>0</v>
      </c>
      <c r="D200" s="160">
        <f t="shared" si="1"/>
        <v>0</v>
      </c>
      <c r="E200" s="67"/>
    </row>
    <row r="201" spans="1:5" x14ac:dyDescent="0.2">
      <c r="A201" s="68">
        <v>5533</v>
      </c>
      <c r="B201" s="66" t="s">
        <v>428</v>
      </c>
      <c r="C201" s="159">
        <v>0</v>
      </c>
      <c r="D201" s="160">
        <f t="shared" si="1"/>
        <v>0</v>
      </c>
      <c r="E201" s="67"/>
    </row>
    <row r="202" spans="1:5" x14ac:dyDescent="0.2">
      <c r="A202" s="68">
        <v>5534</v>
      </c>
      <c r="B202" s="66" t="s">
        <v>429</v>
      </c>
      <c r="C202" s="159">
        <v>0</v>
      </c>
      <c r="D202" s="160">
        <f t="shared" si="1"/>
        <v>0</v>
      </c>
      <c r="E202" s="67"/>
    </row>
    <row r="203" spans="1:5" x14ac:dyDescent="0.2">
      <c r="A203" s="68">
        <v>5535</v>
      </c>
      <c r="B203" s="66" t="s">
        <v>430</v>
      </c>
      <c r="C203" s="159">
        <v>0</v>
      </c>
      <c r="D203" s="160">
        <f t="shared" si="1"/>
        <v>0</v>
      </c>
      <c r="E203" s="67"/>
    </row>
    <row r="204" spans="1:5" x14ac:dyDescent="0.2">
      <c r="A204" s="68">
        <v>5590</v>
      </c>
      <c r="B204" s="66" t="s">
        <v>433</v>
      </c>
      <c r="C204" s="159">
        <v>0</v>
      </c>
      <c r="D204" s="160">
        <f t="shared" si="1"/>
        <v>0</v>
      </c>
      <c r="E204" s="67"/>
    </row>
    <row r="205" spans="1:5" x14ac:dyDescent="0.2">
      <c r="A205" s="68">
        <v>5591</v>
      </c>
      <c r="B205" s="66" t="s">
        <v>434</v>
      </c>
      <c r="C205" s="159">
        <v>0</v>
      </c>
      <c r="D205" s="160">
        <f t="shared" si="1"/>
        <v>0</v>
      </c>
      <c r="E205" s="67"/>
    </row>
    <row r="206" spans="1:5" x14ac:dyDescent="0.2">
      <c r="A206" s="68">
        <v>5592</v>
      </c>
      <c r="B206" s="66" t="s">
        <v>435</v>
      </c>
      <c r="C206" s="159">
        <v>0</v>
      </c>
      <c r="D206" s="160">
        <f t="shared" si="1"/>
        <v>0</v>
      </c>
      <c r="E206" s="67"/>
    </row>
    <row r="207" spans="1:5" x14ac:dyDescent="0.2">
      <c r="A207" s="68">
        <v>5593</v>
      </c>
      <c r="B207" s="66" t="s">
        <v>436</v>
      </c>
      <c r="C207" s="159">
        <v>0</v>
      </c>
      <c r="D207" s="160">
        <f t="shared" si="1"/>
        <v>0</v>
      </c>
      <c r="E207" s="67"/>
    </row>
    <row r="208" spans="1:5" x14ac:dyDescent="0.2">
      <c r="A208" s="68">
        <v>5594</v>
      </c>
      <c r="B208" s="66" t="s">
        <v>437</v>
      </c>
      <c r="C208" s="159">
        <v>0</v>
      </c>
      <c r="D208" s="160">
        <f t="shared" si="1"/>
        <v>0</v>
      </c>
      <c r="E208" s="67"/>
    </row>
    <row r="209" spans="1:5" x14ac:dyDescent="0.2">
      <c r="A209" s="68">
        <v>5595</v>
      </c>
      <c r="B209" s="66" t="s">
        <v>438</v>
      </c>
      <c r="C209" s="159">
        <v>0</v>
      </c>
      <c r="D209" s="160">
        <f t="shared" si="1"/>
        <v>0</v>
      </c>
      <c r="E209" s="67"/>
    </row>
    <row r="210" spans="1:5" x14ac:dyDescent="0.2">
      <c r="A210" s="68">
        <v>5596</v>
      </c>
      <c r="B210" s="66" t="s">
        <v>327</v>
      </c>
      <c r="C210" s="159">
        <v>0</v>
      </c>
      <c r="D210" s="160">
        <f t="shared" si="1"/>
        <v>0</v>
      </c>
      <c r="E210" s="67"/>
    </row>
    <row r="211" spans="1:5" x14ac:dyDescent="0.2">
      <c r="A211" s="68">
        <v>5597</v>
      </c>
      <c r="B211" s="66" t="s">
        <v>439</v>
      </c>
      <c r="C211" s="159">
        <v>0</v>
      </c>
      <c r="D211" s="160">
        <f t="shared" si="1"/>
        <v>0</v>
      </c>
      <c r="E211" s="67"/>
    </row>
    <row r="212" spans="1:5" x14ac:dyDescent="0.2">
      <c r="A212" s="68">
        <v>5598</v>
      </c>
      <c r="B212" s="66" t="s">
        <v>440</v>
      </c>
      <c r="C212" s="159">
        <v>0</v>
      </c>
      <c r="D212" s="160">
        <f t="shared" si="1"/>
        <v>0</v>
      </c>
      <c r="E212" s="67"/>
    </row>
    <row r="213" spans="1:5" x14ac:dyDescent="0.2">
      <c r="A213" s="68">
        <v>5599</v>
      </c>
      <c r="B213" s="66" t="s">
        <v>441</v>
      </c>
      <c r="C213" s="159">
        <v>0</v>
      </c>
      <c r="D213" s="160">
        <f t="shared" si="1"/>
        <v>0</v>
      </c>
      <c r="E213" s="67"/>
    </row>
    <row r="214" spans="1:5" x14ac:dyDescent="0.2">
      <c r="A214" s="68">
        <v>5600</v>
      </c>
      <c r="B214" s="66" t="s">
        <v>442</v>
      </c>
      <c r="C214" s="159">
        <v>0</v>
      </c>
      <c r="D214" s="160">
        <f t="shared" si="1"/>
        <v>0</v>
      </c>
      <c r="E214" s="67"/>
    </row>
    <row r="215" spans="1:5" x14ac:dyDescent="0.2">
      <c r="A215" s="68">
        <v>5610</v>
      </c>
      <c r="B215" s="66" t="s">
        <v>443</v>
      </c>
      <c r="C215" s="159">
        <v>0</v>
      </c>
      <c r="D215" s="160">
        <f t="shared" si="1"/>
        <v>0</v>
      </c>
      <c r="E215" s="67"/>
    </row>
    <row r="216" spans="1:5" x14ac:dyDescent="0.2">
      <c r="A216" s="68">
        <v>5611</v>
      </c>
      <c r="B216" s="66" t="s">
        <v>444</v>
      </c>
      <c r="C216" s="159">
        <v>0</v>
      </c>
      <c r="D216" s="160">
        <f t="shared" si="1"/>
        <v>0</v>
      </c>
      <c r="E216" s="67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70866141732283472" top="0.74803149606299213" bottom="0.74803149606299213" header="0.31496062992125984" footer="0.31496062992125984"/>
  <pageSetup scale="63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445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446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446</v>
      </c>
    </row>
    <row r="13" spans="1:2" ht="22.5" x14ac:dyDescent="0.2">
      <c r="A13" s="113"/>
      <c r="B13" s="25" t="s">
        <v>447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showGridLines="0" workbookViewId="0">
      <selection activeCell="C21" sqref="C2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8" t="str">
        <f>ESF!A1</f>
        <v>Instituto Municipal de Planeación</v>
      </c>
      <c r="B1" s="168"/>
      <c r="C1" s="168"/>
      <c r="D1" s="45" t="s">
        <v>0</v>
      </c>
      <c r="E1" s="46">
        <f>'Notas a los Edos Financieros'!D1</f>
        <v>2022</v>
      </c>
    </row>
    <row r="2" spans="1:5" ht="18.95" customHeight="1" x14ac:dyDescent="0.2">
      <c r="A2" s="168" t="s">
        <v>450</v>
      </c>
      <c r="B2" s="168"/>
      <c r="C2" s="168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8" t="str">
        <f>ESF!A3</f>
        <v>Correspondiente del 01 de Enero al 31 de Diciembre de 2022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93950</v>
      </c>
      <c r="D8" s="47" t="s">
        <v>302</v>
      </c>
      <c r="E8" s="47" t="s">
        <v>675</v>
      </c>
    </row>
    <row r="9" spans="1:5" x14ac:dyDescent="0.2">
      <c r="A9" s="51">
        <v>3120</v>
      </c>
      <c r="B9" s="47" t="s">
        <v>452</v>
      </c>
      <c r="C9" s="52">
        <v>0</v>
      </c>
    </row>
    <row r="10" spans="1:5" x14ac:dyDescent="0.2">
      <c r="A10" s="51">
        <v>3130</v>
      </c>
      <c r="B10" s="47" t="s">
        <v>453</v>
      </c>
      <c r="C10" s="52">
        <v>0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161">
        <v>-4801561.13</v>
      </c>
      <c r="D14" s="162" t="s">
        <v>676</v>
      </c>
      <c r="E14" s="162" t="s">
        <v>675</v>
      </c>
    </row>
    <row r="15" spans="1:5" x14ac:dyDescent="0.2">
      <c r="A15" s="51">
        <v>3220</v>
      </c>
      <c r="B15" s="47" t="s">
        <v>457</v>
      </c>
      <c r="C15" s="161">
        <v>20503235.469999999</v>
      </c>
      <c r="D15" s="162" t="s">
        <v>677</v>
      </c>
      <c r="E15" s="162" t="s">
        <v>675</v>
      </c>
    </row>
    <row r="16" spans="1:5" x14ac:dyDescent="0.2">
      <c r="A16" s="51">
        <v>3230</v>
      </c>
      <c r="B16" s="47" t="s">
        <v>458</v>
      </c>
      <c r="C16" s="161">
        <v>0</v>
      </c>
      <c r="D16" s="162"/>
      <c r="E16" s="162"/>
    </row>
    <row r="17" spans="1:5" x14ac:dyDescent="0.2">
      <c r="A17" s="51">
        <v>3231</v>
      </c>
      <c r="B17" s="47" t="s">
        <v>459</v>
      </c>
      <c r="C17" s="161">
        <v>0</v>
      </c>
      <c r="D17" s="162"/>
      <c r="E17" s="162"/>
    </row>
    <row r="18" spans="1:5" x14ac:dyDescent="0.2">
      <c r="A18" s="51">
        <v>3232</v>
      </c>
      <c r="B18" s="47" t="s">
        <v>460</v>
      </c>
      <c r="C18" s="161">
        <v>0</v>
      </c>
      <c r="D18" s="162"/>
      <c r="E18" s="162"/>
    </row>
    <row r="19" spans="1:5" x14ac:dyDescent="0.2">
      <c r="A19" s="51">
        <v>3233</v>
      </c>
      <c r="B19" s="47" t="s">
        <v>461</v>
      </c>
      <c r="C19" s="161">
        <v>0</v>
      </c>
      <c r="D19" s="162"/>
      <c r="E19" s="162"/>
    </row>
    <row r="20" spans="1:5" x14ac:dyDescent="0.2">
      <c r="A20" s="51">
        <v>3239</v>
      </c>
      <c r="B20" s="47" t="s">
        <v>462</v>
      </c>
      <c r="C20" s="161">
        <v>0</v>
      </c>
      <c r="D20" s="162"/>
      <c r="E20" s="162"/>
    </row>
    <row r="21" spans="1:5" ht="67.5" x14ac:dyDescent="0.2">
      <c r="A21" s="51">
        <v>3240</v>
      </c>
      <c r="B21" s="47" t="s">
        <v>463</v>
      </c>
      <c r="C21" s="161">
        <v>4576504.93</v>
      </c>
      <c r="D21" s="162" t="s">
        <v>678</v>
      </c>
      <c r="E21" s="162" t="s">
        <v>679</v>
      </c>
    </row>
    <row r="22" spans="1:5" x14ac:dyDescent="0.2">
      <c r="A22" s="51">
        <v>3241</v>
      </c>
      <c r="B22" s="47" t="s">
        <v>464</v>
      </c>
      <c r="C22" s="161">
        <v>0</v>
      </c>
      <c r="D22" s="162"/>
      <c r="E22" s="162"/>
    </row>
    <row r="23" spans="1:5" x14ac:dyDescent="0.2">
      <c r="A23" s="51">
        <v>3242</v>
      </c>
      <c r="B23" s="47" t="s">
        <v>465</v>
      </c>
      <c r="C23" s="161">
        <v>0</v>
      </c>
      <c r="D23" s="162"/>
      <c r="E23" s="162"/>
    </row>
    <row r="24" spans="1:5" ht="78.75" x14ac:dyDescent="0.2">
      <c r="A24" s="51">
        <v>3243</v>
      </c>
      <c r="B24" s="47" t="s">
        <v>466</v>
      </c>
      <c r="C24" s="161">
        <v>4576504.93</v>
      </c>
      <c r="D24" s="162" t="s">
        <v>680</v>
      </c>
      <c r="E24" s="162" t="s">
        <v>679</v>
      </c>
    </row>
    <row r="25" spans="1:5" x14ac:dyDescent="0.2">
      <c r="A25" s="51">
        <v>3250</v>
      </c>
      <c r="B25" s="47" t="s">
        <v>467</v>
      </c>
      <c r="C25" s="161">
        <v>0</v>
      </c>
      <c r="D25" s="162"/>
      <c r="E25" s="162"/>
    </row>
    <row r="26" spans="1:5" x14ac:dyDescent="0.2">
      <c r="A26" s="51">
        <v>3251</v>
      </c>
      <c r="B26" s="47" t="s">
        <v>468</v>
      </c>
      <c r="C26" s="161">
        <v>0</v>
      </c>
      <c r="D26" s="162"/>
      <c r="E26" s="162"/>
    </row>
    <row r="27" spans="1:5" x14ac:dyDescent="0.2">
      <c r="A27" s="51">
        <v>3252</v>
      </c>
      <c r="B27" s="47" t="s">
        <v>469</v>
      </c>
      <c r="C27" s="161">
        <v>0</v>
      </c>
      <c r="D27" s="162"/>
      <c r="E27" s="162"/>
    </row>
    <row r="29" spans="1:5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70866141732283472" top="0.74803149606299213" bottom="0.74803149606299213" header="0.31496062992125984" footer="0.31496062992125984"/>
  <pageSetup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470</v>
      </c>
    </row>
    <row r="8" spans="1:2" ht="22.5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157"/>
  <sheetViews>
    <sheetView showGridLines="0" workbookViewId="0">
      <selection activeCell="C125" sqref="C12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8" t="str">
        <f>ESF!A1</f>
        <v>Instituto Municipal de Planeación</v>
      </c>
      <c r="B1" s="168"/>
      <c r="C1" s="168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8" t="s">
        <v>473</v>
      </c>
      <c r="B2" s="168"/>
      <c r="C2" s="168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8" t="str">
        <f>ESF!A3</f>
        <v>Correspondiente del 01 de Enero al 31 de Diciembre de 2022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67</v>
      </c>
      <c r="B7" s="50" t="s">
        <v>475</v>
      </c>
      <c r="C7" s="123">
        <v>2022</v>
      </c>
      <c r="D7" s="123">
        <v>2021</v>
      </c>
    </row>
    <row r="8" spans="1:5" x14ac:dyDescent="0.2">
      <c r="A8" s="51">
        <v>1111</v>
      </c>
      <c r="B8" s="47" t="s">
        <v>476</v>
      </c>
      <c r="C8" s="52">
        <v>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1280492.3700000001</v>
      </c>
      <c r="D9" s="52">
        <v>164851.84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16813347.390000001</v>
      </c>
      <c r="D11" s="52">
        <v>21532486.98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481</v>
      </c>
      <c r="C15" s="119">
        <f>SUM(C8:C14)</f>
        <v>18093839.760000002</v>
      </c>
      <c r="D15" s="119">
        <f>SUM(D8:D14)</f>
        <v>21697338.82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67</v>
      </c>
      <c r="B19" s="50" t="s">
        <v>475</v>
      </c>
      <c r="C19" s="123" t="s">
        <v>483</v>
      </c>
      <c r="D19" s="123" t="s">
        <v>484</v>
      </c>
    </row>
    <row r="20" spans="1:4" x14ac:dyDescent="0.2">
      <c r="A20" s="58">
        <v>1230</v>
      </c>
      <c r="B20" s="59" t="s">
        <v>120</v>
      </c>
      <c r="C20" s="119">
        <v>0</v>
      </c>
      <c r="D20" s="119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v>496074.14</v>
      </c>
      <c r="D28" s="119">
        <v>496074.14</v>
      </c>
    </row>
    <row r="29" spans="1:4" x14ac:dyDescent="0.2">
      <c r="A29" s="51">
        <v>1241</v>
      </c>
      <c r="B29" s="47" t="s">
        <v>129</v>
      </c>
      <c r="C29" s="52">
        <v>463820.34</v>
      </c>
      <c r="D29" s="52">
        <v>463820.34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32253.8</v>
      </c>
      <c r="D34" s="52">
        <v>32253.8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v>318674.18</v>
      </c>
      <c r="D37" s="119">
        <v>318674.18</v>
      </c>
    </row>
    <row r="38" spans="1:6" x14ac:dyDescent="0.2">
      <c r="A38" s="51">
        <v>1251</v>
      </c>
      <c r="B38" s="47" t="s">
        <v>141</v>
      </c>
      <c r="C38" s="52">
        <v>302677.78000000003</v>
      </c>
      <c r="D38" s="52">
        <v>302677.78000000003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15996.4</v>
      </c>
      <c r="D41" s="52">
        <v>15996.4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485</v>
      </c>
      <c r="C43" s="119">
        <f>C20+C28+C37</f>
        <v>814748.32000000007</v>
      </c>
      <c r="D43" s="119">
        <f>D20+D28+D37</f>
        <v>814748.32000000007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475</v>
      </c>
      <c r="C46" s="123">
        <v>2022</v>
      </c>
      <c r="D46" s="123">
        <v>2021</v>
      </c>
      <c r="F46"/>
    </row>
    <row r="47" spans="1:6" ht="29.25" customHeight="1" x14ac:dyDescent="0.25">
      <c r="A47" s="58">
        <v>3210</v>
      </c>
      <c r="B47" s="59" t="s">
        <v>487</v>
      </c>
      <c r="C47" s="119">
        <v>-4801561.13</v>
      </c>
      <c r="D47" s="119">
        <v>-1559020.29</v>
      </c>
      <c r="E47" s="139"/>
      <c r="F47"/>
    </row>
    <row r="48" spans="1:6" ht="25.5" customHeight="1" x14ac:dyDescent="0.25">
      <c r="A48" s="51"/>
      <c r="B48" s="131" t="s">
        <v>488</v>
      </c>
      <c r="C48" s="119">
        <f>+C49+C61+C93+C96</f>
        <v>1511797</v>
      </c>
      <c r="D48" s="119">
        <f>+D49+D61+D93+D96</f>
        <v>1306855.19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19">
        <v>0</v>
      </c>
      <c r="D49" s="119">
        <v>0</v>
      </c>
      <c r="F49"/>
    </row>
    <row r="50" spans="1:6" ht="9.9499999999999993" customHeight="1" x14ac:dyDescent="0.25">
      <c r="A50" s="51">
        <v>5410</v>
      </c>
      <c r="B50" s="47" t="s">
        <v>489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6.5" customHeight="1" x14ac:dyDescent="0.25">
      <c r="A61" s="58">
        <v>5500</v>
      </c>
      <c r="B61" s="59" t="s">
        <v>412</v>
      </c>
      <c r="C61" s="119">
        <f>C62</f>
        <v>1039804.52</v>
      </c>
      <c r="D61" s="119">
        <f>D62</f>
        <v>966383.8</v>
      </c>
      <c r="F61"/>
    </row>
    <row r="62" spans="1:6" ht="15" customHeight="1" x14ac:dyDescent="0.25">
      <c r="A62" s="58">
        <v>5510</v>
      </c>
      <c r="B62" s="59" t="s">
        <v>413</v>
      </c>
      <c r="C62" s="119">
        <v>1039804.52</v>
      </c>
      <c r="D62" s="119">
        <v>966383.8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553758.85</v>
      </c>
      <c r="D67" s="52">
        <v>617355.35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486045.67</v>
      </c>
      <c r="D69" s="52">
        <v>349028.45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v>0</v>
      </c>
      <c r="D71" s="119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v>0</v>
      </c>
      <c r="D74" s="119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431</v>
      </c>
      <c r="C80" s="119">
        <v>0</v>
      </c>
      <c r="D80" s="119">
        <v>0</v>
      </c>
      <c r="F80"/>
    </row>
    <row r="81" spans="1:6" ht="9.9499999999999993" customHeight="1" x14ac:dyDescent="0.25">
      <c r="A81" s="51">
        <v>5541</v>
      </c>
      <c r="B81" s="47" t="s">
        <v>431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432</v>
      </c>
      <c r="C82" s="119">
        <v>0</v>
      </c>
      <c r="D82" s="119">
        <v>0</v>
      </c>
      <c r="F82"/>
    </row>
    <row r="83" spans="1:6" ht="9.9499999999999993" customHeight="1" x14ac:dyDescent="0.25">
      <c r="A83" s="51">
        <v>5551</v>
      </c>
      <c r="B83" s="47" t="s">
        <v>432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433</v>
      </c>
      <c r="C84" s="119">
        <v>0</v>
      </c>
      <c r="D84" s="119">
        <v>0</v>
      </c>
      <c r="F84"/>
    </row>
    <row r="85" spans="1:6" ht="9.9499999999999993" customHeight="1" x14ac:dyDescent="0.25">
      <c r="A85" s="51">
        <v>5591</v>
      </c>
      <c r="B85" s="47" t="s">
        <v>434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435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436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494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438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327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439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441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442</v>
      </c>
      <c r="C93" s="119">
        <v>0</v>
      </c>
      <c r="D93" s="119">
        <v>0</v>
      </c>
      <c r="F93"/>
    </row>
    <row r="94" spans="1:6" ht="9.9499999999999993" customHeight="1" x14ac:dyDescent="0.25">
      <c r="A94" s="58">
        <v>5610</v>
      </c>
      <c r="B94" s="59" t="s">
        <v>443</v>
      </c>
      <c r="C94" s="119">
        <v>0</v>
      </c>
      <c r="D94" s="119">
        <v>0</v>
      </c>
      <c r="F94"/>
    </row>
    <row r="95" spans="1:6" ht="9.9499999999999993" customHeight="1" x14ac:dyDescent="0.25">
      <c r="A95" s="51">
        <v>5611</v>
      </c>
      <c r="B95" s="47" t="s">
        <v>444</v>
      </c>
      <c r="C95" s="52">
        <v>0</v>
      </c>
      <c r="D95" s="52">
        <v>0</v>
      </c>
      <c r="F95"/>
    </row>
    <row r="96" spans="1:6" ht="9.75" customHeight="1" x14ac:dyDescent="0.25">
      <c r="A96" s="58">
        <v>2110</v>
      </c>
      <c r="B96" s="132" t="s">
        <v>495</v>
      </c>
      <c r="C96" s="119">
        <f>SUM(C97:C101)</f>
        <v>471992.48</v>
      </c>
      <c r="D96" s="119">
        <f>SUM(D97:D101)</f>
        <v>340471.39</v>
      </c>
      <c r="F96"/>
    </row>
    <row r="97" spans="1:6" ht="9.75" customHeight="1" x14ac:dyDescent="0.25">
      <c r="A97" s="51">
        <v>2111</v>
      </c>
      <c r="B97" s="47" t="s">
        <v>496</v>
      </c>
      <c r="C97" s="52">
        <v>280351.48</v>
      </c>
      <c r="D97" s="52">
        <v>274283.39</v>
      </c>
      <c r="F97"/>
    </row>
    <row r="98" spans="1:6" ht="9.9499999999999993" customHeight="1" x14ac:dyDescent="0.25">
      <c r="A98" s="51">
        <v>2112</v>
      </c>
      <c r="B98" s="47" t="s">
        <v>497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498</v>
      </c>
      <c r="C99" s="52">
        <v>191641</v>
      </c>
      <c r="D99" s="52">
        <v>66188</v>
      </c>
      <c r="F99"/>
    </row>
    <row r="100" spans="1:6" ht="9.9499999999999993" customHeight="1" x14ac:dyDescent="0.25">
      <c r="A100" s="51">
        <v>2115</v>
      </c>
      <c r="B100" s="47" t="s">
        <v>499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500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1" t="s">
        <v>501</v>
      </c>
      <c r="C102" s="119">
        <f>C104+C107+C113+C115+C117+C125</f>
        <v>4313</v>
      </c>
      <c r="D102" s="119">
        <f>D104+D107+D113+D115+D117+D125</f>
        <v>0</v>
      </c>
      <c r="F102"/>
    </row>
    <row r="103" spans="1:6" ht="9.9499999999999993" customHeight="1" x14ac:dyDescent="0.2">
      <c r="A103" s="58">
        <v>4300</v>
      </c>
      <c r="B103" s="141" t="s">
        <v>42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1" t="s">
        <v>312</v>
      </c>
      <c r="C104" s="119">
        <v>0</v>
      </c>
      <c r="D104" s="119">
        <v>0</v>
      </c>
    </row>
    <row r="105" spans="1:6" ht="9.9499999999999993" customHeight="1" x14ac:dyDescent="0.2">
      <c r="A105" s="51">
        <v>4311</v>
      </c>
      <c r="B105" s="142" t="s">
        <v>313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2" t="s">
        <v>314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1" t="s">
        <v>315</v>
      </c>
      <c r="C107" s="119">
        <v>0</v>
      </c>
      <c r="D107" s="119">
        <v>0</v>
      </c>
    </row>
    <row r="108" spans="1:6" ht="9.9499999999999993" customHeight="1" x14ac:dyDescent="0.2">
      <c r="A108" s="51">
        <v>4321</v>
      </c>
      <c r="B108" s="142" t="s">
        <v>316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2" t="s">
        <v>317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2" t="s">
        <v>318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2" t="s">
        <v>319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2" t="s">
        <v>320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1" t="s">
        <v>321</v>
      </c>
      <c r="C113" s="119">
        <v>0</v>
      </c>
      <c r="D113" s="119">
        <v>0</v>
      </c>
    </row>
    <row r="114" spans="1:6" ht="9.9499999999999993" customHeight="1" x14ac:dyDescent="0.2">
      <c r="A114" s="51">
        <v>4331</v>
      </c>
      <c r="B114" s="142" t="s">
        <v>321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1" t="s">
        <v>322</v>
      </c>
      <c r="C115" s="119">
        <v>0</v>
      </c>
      <c r="D115" s="119">
        <v>0</v>
      </c>
    </row>
    <row r="116" spans="1:6" ht="9.9499999999999993" customHeight="1" x14ac:dyDescent="0.2">
      <c r="A116" s="51">
        <v>4341</v>
      </c>
      <c r="B116" s="142" t="s">
        <v>322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1" t="s">
        <v>323</v>
      </c>
      <c r="C117" s="119">
        <v>0</v>
      </c>
      <c r="D117" s="119">
        <v>0</v>
      </c>
    </row>
    <row r="118" spans="1:6" ht="9.9499999999999993" customHeight="1" x14ac:dyDescent="0.2">
      <c r="A118" s="51">
        <v>4392</v>
      </c>
      <c r="B118" s="142" t="s">
        <v>324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2" t="s">
        <v>325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2" t="s">
        <v>326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2" t="s">
        <v>327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2" t="s">
        <v>328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2" t="s">
        <v>329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2" t="s">
        <v>323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2" t="s">
        <v>502</v>
      </c>
      <c r="C125" s="119">
        <f>SUM(C126:C134)</f>
        <v>4313</v>
      </c>
      <c r="D125" s="119">
        <f>SUM(D126:D134)</f>
        <v>0</v>
      </c>
      <c r="F125"/>
    </row>
    <row r="126" spans="1:6" customFormat="1" ht="9.9499999999999993" customHeight="1" x14ac:dyDescent="0.25">
      <c r="A126" s="51">
        <v>1124</v>
      </c>
      <c r="B126" s="130" t="s">
        <v>503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0" t="s">
        <v>504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0" t="s">
        <v>505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0" t="s">
        <v>506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0" t="s">
        <v>507</v>
      </c>
      <c r="C130" s="52">
        <v>4313</v>
      </c>
      <c r="D130" s="52">
        <v>0</v>
      </c>
      <c r="F130"/>
    </row>
    <row r="131" spans="1:6" ht="9.9499999999999993" customHeight="1" x14ac:dyDescent="0.25">
      <c r="A131" s="51">
        <v>1124</v>
      </c>
      <c r="B131" s="130" t="s">
        <v>508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0" t="s">
        <v>509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0" t="s">
        <v>510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0" t="s">
        <v>511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3" t="s">
        <v>512</v>
      </c>
      <c r="C135" s="119">
        <f>C47+C48-C102</f>
        <v>-3294077.13</v>
      </c>
      <c r="D135" s="119">
        <f>D47+D48-D102</f>
        <v>-252165.10000000009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4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9055118110236221" right="0.70866141732283472" top="0.74803149606299213" bottom="0.74803149606299213" header="0.31496062992125984" footer="0.31496062992125984"/>
  <pageSetup scale="70" fitToHeight="0" orientation="portrait" r:id="rId1"/>
  <ignoredErrors>
    <ignoredError sqref="C15:D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2" t="s">
        <v>51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7" t="s">
        <v>518</v>
      </c>
    </row>
    <row r="13" spans="1:2" ht="15" customHeight="1" x14ac:dyDescent="0.2">
      <c r="A13" s="112" t="s">
        <v>53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8" t="s">
        <v>520</v>
      </c>
      <c r="B16" s="127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Mariana</cp:lastModifiedBy>
  <cp:revision/>
  <cp:lastPrinted>2023-02-07T15:49:36Z</cp:lastPrinted>
  <dcterms:created xsi:type="dcterms:W3CDTF">2012-12-11T20:36:24Z</dcterms:created>
  <dcterms:modified xsi:type="dcterms:W3CDTF">2023-02-07T19:33:51Z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